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<sst xmlns="http://schemas.openxmlformats.org/spreadsheetml/2006/main" count="107" uniqueCount="82">
  <si>
    <t>Додаток</t>
  </si>
  <si>
    <t>Перерозподіл видатків</t>
  </si>
  <si>
    <t>Код тимчасової класифікації видатків та кредитування місцевих бюджетів</t>
  </si>
  <si>
    <t>Назва розпорядників коштів (відповідального виконавця)</t>
  </si>
  <si>
    <t>1111 "Заробітна плата"</t>
  </si>
  <si>
    <t>1120 "Нарахування на заробітну плату"</t>
  </si>
  <si>
    <t>1132 «Медикаменти та перев’язувальні матеріали»</t>
  </si>
  <si>
    <t xml:space="preserve">1133 «Продукти харчування» </t>
  </si>
  <si>
    <t>1134 «Оплата послуг(крім комунальних)»</t>
  </si>
  <si>
    <t xml:space="preserve">1135 «Інші видатки» </t>
  </si>
  <si>
    <t xml:space="preserve">1161 «Оплата теплопостачання» </t>
  </si>
  <si>
    <t>1162 «Оплата водопостачання і водовідведення»</t>
  </si>
  <si>
    <t xml:space="preserve">1163 «Оплата електроенергії» </t>
  </si>
  <si>
    <t>1164 «Оплата природного газу»</t>
  </si>
  <si>
    <t>1165 «Оплата інших комунальних послуг»</t>
  </si>
  <si>
    <t>КЕКВ 1172 «Окремі заходи по реалізації державних(регіональних) програм, не віднесені до заходів розвитку»</t>
  </si>
  <si>
    <t xml:space="preserve">КЕКВ 1343 «Інші поточні трансферти населенню» </t>
  </si>
  <si>
    <t xml:space="preserve">2110 «Придбання обладнання і предметів довгострокового користування» </t>
  </si>
  <si>
    <t>2123 «Інше будівництво(придбання)»</t>
  </si>
  <si>
    <t>2133 «Капітальний ремонт інших об’єктів»</t>
  </si>
  <si>
    <t xml:space="preserve">2143 «Реконструкція інших об’єктів» </t>
  </si>
  <si>
    <t>Видатки загального фонду</t>
  </si>
  <si>
    <t>Видатки спеціального фонду</t>
  </si>
  <si>
    <t>з них по кодах економічної класифікації</t>
  </si>
  <si>
    <t>І Зменшити видатки</t>
  </si>
  <si>
    <t>Корчунецька загальноосвітня школа-інтернат</t>
  </si>
  <si>
    <t>Хмельницька загальноосвітня школа-інтернат № 2</t>
  </si>
  <si>
    <t>Головчинецька загальноосвітня школа-інтернат I-III ступенів для дітей-сиріт</t>
  </si>
  <si>
    <t>Дитячі будинки</t>
  </si>
  <si>
    <t>Антонінська спецшкола-інтернат</t>
  </si>
  <si>
    <t>Берездівська спецшкола-інтернат</t>
  </si>
  <si>
    <t>Голенищівська спецшкола-інтернат</t>
  </si>
  <si>
    <t>Заліська спецшкола-інтернат</t>
  </si>
  <si>
    <t>Ізяславська  спецшкола-інтернат</t>
  </si>
  <si>
    <t>Кам’янець-Подільський навчально-виховний комплекс з центром реабілітації слабозорих дітей</t>
  </si>
  <si>
    <t>Кам’янець-Подільський багатопрофільний навчально-реабілітаційний центр</t>
  </si>
  <si>
    <t>Солобковецька спецшкола-інтернат</t>
  </si>
  <si>
    <t>Ямпільська спецшкола-інтернат</t>
  </si>
  <si>
    <t>Хмельницький  спеціалізований ліцей-інтернат</t>
  </si>
  <si>
    <t>Центр перепідготовки та підвищення кваліфікації працівників</t>
  </si>
  <si>
    <t>КЗ «Центр організаційно-господарського забезпечення закладів освіти»</t>
  </si>
  <si>
    <t>ІІ Збільшити видатки</t>
  </si>
  <si>
    <t>Кам’янець-Подільська загальноосвітня школа-інтернат №2</t>
  </si>
  <si>
    <t>Вовковинецька загальноосвітня школа-інтернат I-III ступенів</t>
  </si>
  <si>
    <t>Новоушицька спецшкола-інтернат</t>
  </si>
  <si>
    <t>Соколівська спецшкола-інтернат</t>
  </si>
  <si>
    <t>Славутський спеціалізований ліцей-інтернат</t>
  </si>
  <si>
    <t>Кам’янець-Подільський ліцей-інтернат з пвфп</t>
  </si>
  <si>
    <t>Хмельницький обласний центр фізичного виховання учнівської молоді</t>
  </si>
  <si>
    <t>Хмельницький обласний інститут післядипломної педагогічної освіти</t>
  </si>
  <si>
    <t xml:space="preserve">Орининська  загальноосвітня школа-інтернат </t>
  </si>
  <si>
    <t>Орининська  загальноосвітня санаторна школа-інтернат І-ІII ступенів</t>
  </si>
  <si>
    <t xml:space="preserve"> Плужнянська загальноосвітня школа-інтернат   </t>
  </si>
  <si>
    <t>Хмельницький  спеціалізований ліцей-інтернат (Капітальні вкладення)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</si>
  <si>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</si>
  <si>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</si>
  <si>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розвитку(спеціального фонду)</t>
  </si>
  <si>
    <t>Управління освіти і науки ОДА(головний розпорядник коштів)</t>
  </si>
  <si>
    <t xml:space="preserve"> 1140 «Видатки на відрядження»</t>
  </si>
  <si>
    <t>1342 "Стипендія"</t>
  </si>
  <si>
    <t>ДНЗ "Волочиський промислово-аграрний професійний ліцей"</t>
  </si>
  <si>
    <t>ДПТНЗ "Красилівський професійний ліцей"</t>
  </si>
  <si>
    <t>ДПТНЗ "Камянець-Подільське вище професійне училище"</t>
  </si>
  <si>
    <t>Хмельницький професійний ліцей електроніки</t>
  </si>
  <si>
    <t>Плужненський профеійний аграрний ліцей</t>
  </si>
  <si>
    <t>ДНЗ "Теофіпольський професійний аграрно-помисловий ліцей"</t>
  </si>
  <si>
    <t>Балинське ВПУ № 36</t>
  </si>
  <si>
    <t>Голосківський професійний аграрний ліцей</t>
  </si>
  <si>
    <t>Хмельницьке вище професійне училище №11</t>
  </si>
  <si>
    <t>Грицівське вище художнє професійне училище № 19</t>
  </si>
  <si>
    <t>Шепетівський професійний ліцей</t>
  </si>
  <si>
    <t>Ярмолинецький професійний ліцей</t>
  </si>
  <si>
    <t>ДПТНЗ "Славутський професійний лііцей"</t>
  </si>
  <si>
    <t>Усього</t>
  </si>
  <si>
    <t>Заступник голови - керівник апарату адміністрації</t>
  </si>
  <si>
    <t xml:space="preserve">Л.Бернадська </t>
  </si>
  <si>
    <t xml:space="preserve">до розпорядження голови обласної                                          державної адміністрації </t>
  </si>
  <si>
    <t xml:space="preserve">у межах загального обсягу бюджетних призначень, передбачених на 2012 рік управлінню освіти і науки облдержадміністрації - головному розпоряднику коштів обласного бюджету </t>
  </si>
  <si>
    <t>1131 «Предмети, матеріали, обладнання та інвентар, у тому числі м’який інвентар та обмундирування»</t>
  </si>
  <si>
    <t>Ізяславська спецшкола-інтернат</t>
  </si>
  <si>
    <t>КЗ «Центр організаційно-господарського забезпечення закладів освіти» (Методична робота)</t>
  </si>
  <si>
    <t>22.10.2012 № 291/2012-p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</si>
</sst>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4.4"/>
      <color indexed="12"/>
      <name val="Calibri"/>
      <family val="2"/>
    </font>
    <font>
      <u val="single"/>
      <sz val="4.4"/>
      <color indexed="36"/>
      <name val="Calibri"/>
      <family val="2"/>
    </font>
    <font>
      <sz val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20" borderId="6" applyNumberFormat="0" applyAlignment="0" applyProtection="0"/>
    <xf numFmtId="0" fontId="7" fillId="0" borderId="0" applyNumberFormat="0" applyFill="0" applyBorder="0" applyAlignment="0" applyProtection="0"/>
    <xf numFmtId="0" fontId="16" fillId="21" borderId="1" applyNumberFormat="0" applyAlignment="0" applyProtection="0"/>
    <xf numFmtId="0" fontId="23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2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5" fillId="21" borderId="9" applyNumberFormat="0" applyAlignment="0" applyProtection="0"/>
    <xf numFmtId="0" fontId="13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8" fillId="0" borderId="10" xfId="0" applyFont="1" applyBorder="1" applyAlignment="1">
      <alignment horizontal="center" vertical="center" textRotation="90" wrapText="1"/>
    </xf>
    <xf numFmtId="0" fontId="28" fillId="0" borderId="13" xfId="0" applyFont="1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9" fontId="28" fillId="0" borderId="10" xfId="0" applyNumberFormat="1" applyFont="1" applyBorder="1" applyAlignment="1">
      <alignment horizontal="center" vertical="center" textRotation="90" wrapText="1"/>
    </xf>
    <xf numFmtId="49" fontId="32" fillId="0" borderId="10" xfId="0" applyNumberFormat="1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textRotation="90" wrapText="1"/>
    </xf>
    <xf numFmtId="0" fontId="28" fillId="0" borderId="1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49" fontId="33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 shrinkToFit="1"/>
    </xf>
    <xf numFmtId="0" fontId="29" fillId="0" borderId="0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49" fontId="25" fillId="0" borderId="11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 textRotation="90" wrapText="1"/>
    </xf>
    <xf numFmtId="0" fontId="28" fillId="0" borderId="20" xfId="0" applyFont="1" applyBorder="1" applyAlignment="1">
      <alignment horizontal="center" vertical="center" textRotation="90" wrapText="1"/>
    </xf>
    <xf numFmtId="0" fontId="28" fillId="0" borderId="13" xfId="0" applyFont="1" applyBorder="1" applyAlignment="1">
      <alignment horizontal="center" vertical="center" textRotation="90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25" fillId="0" borderId="19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Followed Hyperlink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S81"/>
  <sheetViews>
    <sheetView zoomScalePageLayoutView="0" workbookViewId="0" topLeftCell="D1">
      <pane xSplit="2" ySplit="4" topLeftCell="T5" activePane="bottomRight" state="frozen"/>
      <selection pane="topLeft" activeCell="D1" sqref="D1"/>
      <selection pane="topRight" activeCell="F1" sqref="F1"/>
      <selection pane="bottomLeft" activeCell="D5" sqref="D5"/>
      <selection pane="bottomRight" activeCell="D1" sqref="D1:AF24"/>
    </sheetView>
  </sheetViews>
  <sheetFormatPr defaultColWidth="9.140625" defaultRowHeight="15"/>
  <cols>
    <col min="1" max="1" width="1.421875" style="0" customWidth="1"/>
    <col min="2" max="3" width="0" style="0" hidden="1" customWidth="1"/>
    <col min="4" max="4" width="13.7109375" style="0" customWidth="1"/>
    <col min="5" max="5" width="10.7109375" style="0" customWidth="1"/>
    <col min="6" max="6" width="9.57421875" style="0" customWidth="1"/>
    <col min="7" max="7" width="11.57421875" style="0" customWidth="1"/>
    <col min="8" max="8" width="10.8515625" style="0" customWidth="1"/>
    <col min="9" max="9" width="11.00390625" style="0" customWidth="1"/>
    <col min="10" max="10" width="10.421875" style="0" customWidth="1"/>
    <col min="11" max="11" width="11.57421875" style="0" customWidth="1"/>
    <col min="12" max="12" width="10.28125" style="0" bestFit="1" customWidth="1"/>
    <col min="13" max="13" width="12.57421875" style="0" customWidth="1"/>
    <col min="14" max="14" width="10.57421875" style="0" customWidth="1"/>
    <col min="15" max="15" width="10.8515625" style="0" customWidth="1"/>
    <col min="16" max="16" width="11.00390625" style="0" customWidth="1"/>
    <col min="17" max="17" width="10.421875" style="0" customWidth="1"/>
    <col min="19" max="19" width="11.57421875" style="0" customWidth="1"/>
  </cols>
  <sheetData>
    <row r="1" spans="4:19" ht="15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4:19" ht="15"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4:19" ht="15"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  <c r="R3" s="1"/>
      <c r="S3" s="1"/>
    </row>
    <row r="4" spans="4:19" ht="15">
      <c r="D4" s="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1"/>
    </row>
    <row r="5" spans="4:19" ht="15">
      <c r="D5" s="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1"/>
    </row>
    <row r="6" spans="4:19" ht="15">
      <c r="D6" s="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1"/>
    </row>
    <row r="7" spans="4:19" ht="15">
      <c r="D7" s="1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"/>
      <c r="R7" s="1"/>
      <c r="S7" s="1"/>
    </row>
    <row r="8" spans="4:19" ht="15">
      <c r="D8" s="1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"/>
      <c r="R8" s="1"/>
      <c r="S8" s="1"/>
    </row>
    <row r="9" spans="4:19" ht="15">
      <c r="D9" s="1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"/>
      <c r="R9" s="1"/>
      <c r="S9" s="1"/>
    </row>
    <row r="10" spans="4:19" ht="15">
      <c r="D10" s="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"/>
      <c r="R10" s="1"/>
      <c r="S10" s="1"/>
    </row>
    <row r="11" spans="4:19" ht="15">
      <c r="D11" s="4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1"/>
      <c r="R11" s="1"/>
      <c r="S11" s="1"/>
    </row>
    <row r="12" spans="4:19" ht="15"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"/>
      <c r="R12" s="1"/>
      <c r="S12" s="1"/>
    </row>
    <row r="13" spans="4:19" ht="15">
      <c r="D13" s="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1"/>
      <c r="R13" s="1"/>
      <c r="S13" s="1"/>
    </row>
    <row r="14" spans="4:19" ht="15">
      <c r="D14" s="1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"/>
      <c r="R14" s="1"/>
      <c r="S14" s="1"/>
    </row>
    <row r="15" spans="4:19" ht="15">
      <c r="D15" s="1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1"/>
      <c r="R15" s="1"/>
      <c r="S15" s="1"/>
    </row>
    <row r="16" spans="4:19" ht="15">
      <c r="D16" s="1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"/>
      <c r="R16" s="1"/>
      <c r="S16" s="1"/>
    </row>
    <row r="17" spans="4:19" ht="15">
      <c r="D17" s="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"/>
      <c r="R17" s="1"/>
      <c r="S17" s="1"/>
    </row>
    <row r="18" spans="4:19" ht="15">
      <c r="D18" s="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1"/>
      <c r="R18" s="1"/>
      <c r="S18" s="1"/>
    </row>
    <row r="19" spans="4:19" ht="15">
      <c r="D19" s="1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1"/>
      <c r="R19" s="1"/>
      <c r="S19" s="1"/>
    </row>
    <row r="20" spans="4:19" ht="15"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1"/>
      <c r="R20" s="1"/>
      <c r="S20" s="1"/>
    </row>
    <row r="21" spans="4:19" ht="15"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1"/>
      <c r="R21" s="1"/>
      <c r="S21" s="1"/>
    </row>
    <row r="22" spans="4:19" ht="15">
      <c r="D22" s="5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"/>
      <c r="R22" s="1"/>
      <c r="S22" s="1"/>
    </row>
    <row r="23" spans="4:19" ht="15">
      <c r="D23" s="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"/>
      <c r="R23" s="1"/>
      <c r="S23" s="1"/>
    </row>
    <row r="24" spans="4:19" ht="15">
      <c r="D24" s="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"/>
      <c r="R24" s="1"/>
      <c r="S24" s="1"/>
    </row>
    <row r="25" spans="4:19" ht="15"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"/>
      <c r="R25" s="1"/>
      <c r="S25" s="1"/>
    </row>
    <row r="26" spans="4:19" ht="15"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"/>
      <c r="R26" s="1"/>
      <c r="S26" s="1"/>
    </row>
    <row r="27" spans="4:19" ht="15">
      <c r="D27" s="1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1"/>
      <c r="S27" s="1"/>
    </row>
    <row r="28" spans="4:19" ht="15">
      <c r="D28" s="1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"/>
      <c r="R28" s="1"/>
      <c r="S28" s="1"/>
    </row>
    <row r="29" spans="4:19" ht="15">
      <c r="D29" s="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"/>
      <c r="R29" s="1"/>
      <c r="S29" s="1"/>
    </row>
    <row r="30" spans="4:19" ht="15">
      <c r="D30" s="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"/>
      <c r="R30" s="1"/>
      <c r="S30" s="1"/>
    </row>
    <row r="31" spans="4:19" ht="15">
      <c r="D31" s="1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"/>
      <c r="R31" s="1"/>
      <c r="S31" s="1"/>
    </row>
    <row r="32" spans="4:19" ht="15">
      <c r="D32" s="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"/>
      <c r="R32" s="1"/>
      <c r="S32" s="3"/>
    </row>
    <row r="33" spans="4:19" ht="15">
      <c r="D33" s="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"/>
      <c r="R33" s="1"/>
      <c r="S33" s="1"/>
    </row>
    <row r="34" spans="4:19" ht="15">
      <c r="D34" s="1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"/>
      <c r="R34" s="1"/>
      <c r="S34" s="1"/>
    </row>
    <row r="35" spans="4:19" ht="15">
      <c r="D35" s="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"/>
      <c r="R35" s="1"/>
      <c r="S35" s="1"/>
    </row>
    <row r="36" spans="4:19" ht="15">
      <c r="D36" s="1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"/>
      <c r="R36" s="1"/>
      <c r="S36" s="1"/>
    </row>
    <row r="37" spans="4:19" ht="15">
      <c r="D37" s="1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"/>
      <c r="R37" s="1"/>
      <c r="S37" s="1"/>
    </row>
    <row r="38" spans="4:19" ht="15">
      <c r="D38" s="1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"/>
      <c r="R38" s="1"/>
      <c r="S38" s="1"/>
    </row>
    <row r="39" spans="4:19" ht="15">
      <c r="D39" s="1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"/>
      <c r="R39" s="1"/>
      <c r="S39" s="1"/>
    </row>
    <row r="40" spans="4:19" ht="15">
      <c r="D40" s="1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1"/>
      <c r="R40" s="1"/>
      <c r="S40" s="1"/>
    </row>
    <row r="41" spans="4:19" ht="15">
      <c r="D41" s="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"/>
      <c r="R41" s="1"/>
      <c r="S41" s="1"/>
    </row>
    <row r="42" spans="4:19" ht="15"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"/>
      <c r="R42" s="1"/>
      <c r="S42" s="1"/>
    </row>
    <row r="43" spans="4:19" ht="15">
      <c r="D43" s="5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"/>
      <c r="R43" s="1"/>
      <c r="S43" s="1"/>
    </row>
    <row r="44" spans="4:19" ht="15">
      <c r="D44" s="5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"/>
      <c r="R44" s="1"/>
      <c r="S44" s="1"/>
    </row>
    <row r="45" spans="4:19" ht="15">
      <c r="D45" s="5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1"/>
      <c r="R45" s="1"/>
      <c r="S45" s="1"/>
    </row>
    <row r="46" spans="4:19" ht="15">
      <c r="D46" s="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"/>
      <c r="R46" s="1"/>
      <c r="S46" s="1"/>
    </row>
    <row r="47" spans="4:19" ht="15">
      <c r="D47" s="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1"/>
      <c r="R47" s="1"/>
      <c r="S47" s="1"/>
    </row>
    <row r="48" spans="4:19" ht="15">
      <c r="D48" s="1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"/>
      <c r="R48" s="1"/>
      <c r="S48" s="1"/>
    </row>
    <row r="49" spans="4:19" ht="15"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1"/>
      <c r="R49" s="1"/>
      <c r="S49" s="1"/>
    </row>
    <row r="50" spans="4:19" ht="15"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"/>
      <c r="R50" s="1"/>
      <c r="S50" s="1"/>
    </row>
    <row r="51" spans="4:19" ht="15">
      <c r="D51" s="5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"/>
      <c r="R51" s="1"/>
      <c r="S51" s="1"/>
    </row>
    <row r="52" spans="4:19" ht="15">
      <c r="D52" s="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"/>
      <c r="R52" s="1"/>
      <c r="S52" s="1"/>
    </row>
    <row r="53" spans="4:19" ht="15">
      <c r="D53" s="1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"/>
      <c r="R53" s="1"/>
      <c r="S53" s="1"/>
    </row>
    <row r="54" spans="4:19" ht="15">
      <c r="D54" s="1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1"/>
      <c r="R54" s="1"/>
      <c r="S54" s="1"/>
    </row>
    <row r="55" spans="4:19" ht="15">
      <c r="D55" s="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1"/>
      <c r="R55" s="1"/>
      <c r="S55" s="1"/>
    </row>
    <row r="56" spans="4:19" ht="15">
      <c r="D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1"/>
      <c r="R56" s="1"/>
      <c r="S56" s="1"/>
    </row>
    <row r="57" spans="4:19" ht="15">
      <c r="D57" s="5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1"/>
      <c r="R57" s="1"/>
      <c r="S57" s="1"/>
    </row>
    <row r="58" spans="4:19" ht="15">
      <c r="D58" s="5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1"/>
      <c r="R58" s="1"/>
      <c r="S58" s="1"/>
    </row>
    <row r="59" spans="4:19" ht="15">
      <c r="D59" s="5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1"/>
      <c r="R59" s="1"/>
      <c r="S59" s="1"/>
    </row>
    <row r="60" spans="4:19" ht="15">
      <c r="D60" s="1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1"/>
      <c r="R60" s="1"/>
      <c r="S60" s="1"/>
    </row>
    <row r="61" spans="4:19" ht="15">
      <c r="D61" s="4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1"/>
      <c r="R61" s="1"/>
      <c r="S61" s="1"/>
    </row>
    <row r="62" spans="4:19" ht="15">
      <c r="D62" s="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1"/>
      <c r="R62" s="1"/>
      <c r="S62" s="1"/>
    </row>
    <row r="63" spans="4:19" ht="15">
      <c r="D63" s="1"/>
      <c r="E63" s="3"/>
      <c r="F63" s="3"/>
      <c r="G63" s="3"/>
      <c r="H63" s="3"/>
      <c r="I63" s="3"/>
      <c r="J63" s="3"/>
      <c r="K63" s="3"/>
      <c r="L63" s="3"/>
      <c r="M63" s="6"/>
      <c r="N63" s="3"/>
      <c r="O63" s="3"/>
      <c r="P63" s="3"/>
      <c r="Q63" s="1"/>
      <c r="R63" s="1"/>
      <c r="S63" s="1"/>
    </row>
    <row r="64" spans="4:19" ht="15">
      <c r="D64" s="4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1"/>
      <c r="R64" s="1"/>
      <c r="S64" s="1"/>
    </row>
    <row r="65" spans="4:19" ht="15">
      <c r="D65" s="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1"/>
      <c r="R65" s="1"/>
      <c r="S65" s="1"/>
    </row>
    <row r="66" spans="4:19" ht="15">
      <c r="D66" s="1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1"/>
      <c r="R66" s="1"/>
      <c r="S66" s="1"/>
    </row>
    <row r="67" spans="4:19" ht="15">
      <c r="D67" s="1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1"/>
      <c r="R67" s="1"/>
      <c r="S67" s="1"/>
    </row>
    <row r="68" spans="4:19" ht="15">
      <c r="D68" s="7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1"/>
      <c r="R68" s="1"/>
      <c r="S68" s="1"/>
    </row>
    <row r="69" spans="4:19" ht="15">
      <c r="D69" s="7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1"/>
      <c r="R69" s="1"/>
      <c r="S69" s="1"/>
    </row>
    <row r="70" spans="4:19" ht="15">
      <c r="D70" s="7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1"/>
      <c r="R70" s="1"/>
      <c r="S70" s="1"/>
    </row>
    <row r="71" spans="4:19" ht="15">
      <c r="D71" s="7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1"/>
      <c r="R71" s="1"/>
      <c r="S71" s="1"/>
    </row>
    <row r="72" spans="4:19" ht="15">
      <c r="D72" s="7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1"/>
      <c r="R72" s="1"/>
      <c r="S72" s="1"/>
    </row>
    <row r="73" spans="4:19" ht="15">
      <c r="D73" s="7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1"/>
      <c r="R73" s="1"/>
      <c r="S73" s="1"/>
    </row>
    <row r="74" spans="4:19" ht="15">
      <c r="D74" s="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1"/>
      <c r="R74" s="1"/>
      <c r="S74" s="1"/>
    </row>
    <row r="75" spans="4:19" ht="1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3"/>
    </row>
    <row r="76" spans="4:19" ht="15">
      <c r="D76" s="1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1"/>
      <c r="R76" s="1"/>
      <c r="S76" s="3"/>
    </row>
    <row r="77" spans="4:19" ht="1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4:19" ht="1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3"/>
    </row>
    <row r="79" spans="4:19" ht="15">
      <c r="D79" s="1"/>
      <c r="E79" s="1"/>
      <c r="F79" s="1"/>
      <c r="G79" s="1"/>
      <c r="H79" s="1"/>
      <c r="I79" s="1"/>
      <c r="J79" s="1"/>
      <c r="K79" s="1"/>
      <c r="L79" s="1"/>
      <c r="M79" s="3"/>
      <c r="N79" s="1"/>
      <c r="O79" s="1"/>
      <c r="P79" s="1"/>
      <c r="Q79" s="1"/>
      <c r="R79" s="1"/>
      <c r="S79" s="1"/>
    </row>
    <row r="80" spans="4:19" ht="1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3"/>
    </row>
    <row r="81" spans="4:19" ht="1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</sheetData>
  <sheetProtection/>
  <printOptions/>
  <pageMargins left="0.07874015748031496" right="0.07874015748031496" top="0.03937007874015748" bottom="0.0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3"/>
  <sheetViews>
    <sheetView tabSelected="1" view="pageBreakPreview" zoomScale="85" zoomScaleNormal="40" zoomScaleSheetLayoutView="85" zoomScalePageLayoutView="0" workbookViewId="0" topLeftCell="C1">
      <selection activeCell="U3" sqref="U3"/>
    </sheetView>
  </sheetViews>
  <sheetFormatPr defaultColWidth="9.140625" defaultRowHeight="15"/>
  <cols>
    <col min="1" max="1" width="7.421875" style="0" customWidth="1"/>
    <col min="2" max="2" width="28.28125" style="0" customWidth="1"/>
    <col min="3" max="3" width="7.57421875" style="0" customWidth="1"/>
    <col min="4" max="4" width="6.421875" style="0" customWidth="1"/>
    <col min="5" max="5" width="6.7109375" style="0" customWidth="1"/>
    <col min="7" max="7" width="7.28125" style="0" customWidth="1"/>
    <col min="8" max="8" width="7.421875" style="0" customWidth="1"/>
    <col min="10" max="10" width="6.00390625" style="0" customWidth="1"/>
    <col min="11" max="11" width="8.00390625" style="0" customWidth="1"/>
    <col min="12" max="12" width="7.7109375" style="0" customWidth="1"/>
    <col min="13" max="13" width="7.421875" style="0" customWidth="1"/>
    <col min="15" max="15" width="7.7109375" style="0" customWidth="1"/>
    <col min="16" max="16" width="8.00390625" style="0" customWidth="1"/>
    <col min="18" max="18" width="7.421875" style="0" customWidth="1"/>
    <col min="19" max="19" width="7.140625" style="0" customWidth="1"/>
    <col min="20" max="21" width="8.140625" style="0" customWidth="1"/>
    <col min="22" max="22" width="10.8515625" style="0" customWidth="1"/>
    <col min="23" max="23" width="8.28125" style="0" customWidth="1"/>
    <col min="24" max="24" width="8.7109375" style="0" customWidth="1"/>
    <col min="25" max="25" width="9.7109375" style="0" customWidth="1"/>
    <col min="26" max="26" width="8.57421875" style="0" customWidth="1"/>
  </cols>
  <sheetData>
    <row r="1" spans="9:26" ht="20.25">
      <c r="I1" s="8"/>
      <c r="J1" s="8"/>
      <c r="K1" s="8"/>
      <c r="L1" s="8"/>
      <c r="M1" s="8"/>
      <c r="V1" s="79" t="s">
        <v>0</v>
      </c>
      <c r="W1" s="79"/>
      <c r="X1" s="79"/>
      <c r="Y1" s="35"/>
      <c r="Z1" s="21"/>
    </row>
    <row r="2" spans="9:26" ht="37.5" customHeight="1">
      <c r="I2" s="9"/>
      <c r="J2" s="9"/>
      <c r="K2" s="9"/>
      <c r="L2" s="9"/>
      <c r="M2" s="9"/>
      <c r="U2" s="59" t="s">
        <v>76</v>
      </c>
      <c r="V2" s="59"/>
      <c r="W2" s="59"/>
      <c r="X2" s="59"/>
      <c r="Y2" s="59"/>
      <c r="Z2" s="20"/>
    </row>
    <row r="3" spans="21:26" ht="17.25" customHeight="1">
      <c r="U3" s="35" t="s">
        <v>81</v>
      </c>
      <c r="V3" s="35"/>
      <c r="W3" s="36"/>
      <c r="X3" s="36"/>
      <c r="Y3" s="36"/>
      <c r="Z3" s="10"/>
    </row>
    <row r="5" spans="1:26" ht="22.5">
      <c r="A5" s="72" t="s">
        <v>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26" ht="23.25">
      <c r="A6" s="73" t="s">
        <v>77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</row>
    <row r="7" spans="1:26" ht="10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>
      <c r="A8" s="66" t="s">
        <v>2</v>
      </c>
      <c r="B8" s="66" t="s">
        <v>3</v>
      </c>
      <c r="C8" s="42" t="s">
        <v>21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69" t="s">
        <v>22</v>
      </c>
      <c r="U8" s="70"/>
      <c r="V8" s="70"/>
      <c r="W8" s="70"/>
      <c r="X8" s="70"/>
      <c r="Y8" s="70"/>
      <c r="Z8" s="71"/>
    </row>
    <row r="9" spans="1:26" ht="15.75">
      <c r="A9" s="67"/>
      <c r="B9" s="67"/>
      <c r="C9" s="66" t="s">
        <v>73</v>
      </c>
      <c r="D9" s="43" t="s">
        <v>23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5"/>
      <c r="T9" s="66" t="s">
        <v>73</v>
      </c>
      <c r="U9" s="31" t="s">
        <v>54</v>
      </c>
      <c r="V9" s="42" t="s">
        <v>54</v>
      </c>
      <c r="W9" s="42" t="s">
        <v>23</v>
      </c>
      <c r="X9" s="42"/>
      <c r="Y9" s="42"/>
      <c r="Z9" s="42"/>
    </row>
    <row r="10" spans="1:26" ht="15" customHeight="1">
      <c r="A10" s="67"/>
      <c r="B10" s="67"/>
      <c r="C10" s="67"/>
      <c r="D10" s="74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6"/>
      <c r="T10" s="67"/>
      <c r="U10" s="66" t="s">
        <v>55</v>
      </c>
      <c r="V10" s="42"/>
      <c r="W10" s="41" t="s">
        <v>17</v>
      </c>
      <c r="X10" s="41" t="s">
        <v>18</v>
      </c>
      <c r="Y10" s="41" t="s">
        <v>19</v>
      </c>
      <c r="Z10" s="41" t="s">
        <v>20</v>
      </c>
    </row>
    <row r="11" spans="1:26" ht="237.75" customHeight="1">
      <c r="A11" s="68"/>
      <c r="B11" s="68"/>
      <c r="C11" s="68"/>
      <c r="D11" s="33" t="s">
        <v>4</v>
      </c>
      <c r="E11" s="33" t="s">
        <v>5</v>
      </c>
      <c r="F11" s="37" t="s">
        <v>78</v>
      </c>
      <c r="G11" s="33" t="s">
        <v>6</v>
      </c>
      <c r="H11" s="33" t="s">
        <v>7</v>
      </c>
      <c r="I11" s="33" t="s">
        <v>8</v>
      </c>
      <c r="J11" s="33" t="s">
        <v>9</v>
      </c>
      <c r="K11" s="33" t="s">
        <v>58</v>
      </c>
      <c r="L11" s="33" t="s">
        <v>10</v>
      </c>
      <c r="M11" s="33" t="s">
        <v>11</v>
      </c>
      <c r="N11" s="33" t="s">
        <v>12</v>
      </c>
      <c r="O11" s="33" t="s">
        <v>13</v>
      </c>
      <c r="P11" s="33" t="s">
        <v>14</v>
      </c>
      <c r="Q11" s="33" t="s">
        <v>15</v>
      </c>
      <c r="R11" s="33" t="s">
        <v>59</v>
      </c>
      <c r="S11" s="33" t="s">
        <v>16</v>
      </c>
      <c r="T11" s="68"/>
      <c r="U11" s="68"/>
      <c r="V11" s="34" t="s">
        <v>56</v>
      </c>
      <c r="W11" s="41"/>
      <c r="X11" s="41"/>
      <c r="Y11" s="41"/>
      <c r="Z11" s="41"/>
    </row>
    <row r="12" spans="1:26" ht="15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  <c r="G12" s="40">
        <v>7</v>
      </c>
      <c r="H12" s="40">
        <v>8</v>
      </c>
      <c r="I12" s="40">
        <v>9</v>
      </c>
      <c r="J12" s="40">
        <v>10</v>
      </c>
      <c r="K12" s="40">
        <v>11</v>
      </c>
      <c r="L12" s="40">
        <v>12</v>
      </c>
      <c r="M12" s="40">
        <v>13</v>
      </c>
      <c r="N12" s="40">
        <v>14</v>
      </c>
      <c r="O12" s="40">
        <v>15</v>
      </c>
      <c r="P12" s="40">
        <v>16</v>
      </c>
      <c r="Q12" s="40">
        <v>17</v>
      </c>
      <c r="R12" s="40">
        <v>18</v>
      </c>
      <c r="S12" s="40">
        <v>19</v>
      </c>
      <c r="T12" s="40">
        <v>20</v>
      </c>
      <c r="U12" s="40">
        <v>21</v>
      </c>
      <c r="V12" s="40">
        <v>22</v>
      </c>
      <c r="W12" s="40">
        <v>23</v>
      </c>
      <c r="X12" s="40">
        <v>24</v>
      </c>
      <c r="Y12" s="40">
        <v>25</v>
      </c>
      <c r="Z12" s="40">
        <v>26</v>
      </c>
    </row>
    <row r="13" spans="1:26" s="25" customFormat="1" ht="48" customHeight="1">
      <c r="A13" s="24">
        <v>10</v>
      </c>
      <c r="B13" s="48" t="s">
        <v>57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24" customHeight="1">
      <c r="A14" s="22"/>
      <c r="B14" s="49" t="s">
        <v>24</v>
      </c>
      <c r="C14" s="28">
        <f aca="true" t="shared" si="0" ref="C14:Z14">C15+C16+C17+C18+C19+C20+C21+C22+C23+C24+C25+C26+C27+C29+C30+C33+C34+C35+C36+C37+C38+C39+C40+C41+C42+C43+C44+C45+C46</f>
        <v>-3360240</v>
      </c>
      <c r="D14" s="28">
        <f t="shared" si="0"/>
        <v>-264100</v>
      </c>
      <c r="E14" s="28">
        <f t="shared" si="0"/>
        <v>-284200</v>
      </c>
      <c r="F14" s="28">
        <f t="shared" si="0"/>
        <v>-415700</v>
      </c>
      <c r="G14" s="28">
        <f t="shared" si="0"/>
        <v>-20300</v>
      </c>
      <c r="H14" s="28">
        <f t="shared" si="0"/>
        <v>-1347200</v>
      </c>
      <c r="I14" s="28">
        <f t="shared" si="0"/>
        <v>-94500</v>
      </c>
      <c r="J14" s="28">
        <f t="shared" si="0"/>
        <v>-4400</v>
      </c>
      <c r="K14" s="28">
        <f t="shared" si="0"/>
        <v>-49640</v>
      </c>
      <c r="L14" s="28">
        <f t="shared" si="0"/>
        <v>-57300</v>
      </c>
      <c r="M14" s="28">
        <f t="shared" si="0"/>
        <v>-37000</v>
      </c>
      <c r="N14" s="28">
        <f t="shared" si="0"/>
        <v>-54500</v>
      </c>
      <c r="O14" s="28">
        <f t="shared" si="0"/>
        <v>0</v>
      </c>
      <c r="P14" s="28">
        <f t="shared" si="0"/>
        <v>0</v>
      </c>
      <c r="Q14" s="28">
        <f t="shared" si="0"/>
        <v>-3100</v>
      </c>
      <c r="R14" s="28">
        <f t="shared" si="0"/>
        <v>-661000</v>
      </c>
      <c r="S14" s="28">
        <f t="shared" si="0"/>
        <v>-67300</v>
      </c>
      <c r="T14" s="28">
        <f t="shared" si="0"/>
        <v>-1563400</v>
      </c>
      <c r="U14" s="28">
        <f t="shared" si="0"/>
        <v>-1563400</v>
      </c>
      <c r="V14" s="28">
        <f t="shared" si="0"/>
        <v>-1563400</v>
      </c>
      <c r="W14" s="28">
        <f t="shared" si="0"/>
        <v>-644500</v>
      </c>
      <c r="X14" s="28">
        <f t="shared" si="0"/>
        <v>-918900</v>
      </c>
      <c r="Y14" s="28">
        <f t="shared" si="0"/>
        <v>0</v>
      </c>
      <c r="Z14" s="28">
        <f t="shared" si="0"/>
        <v>0</v>
      </c>
    </row>
    <row r="15" spans="1:26" s="25" customFormat="1" ht="39" customHeight="1">
      <c r="A15" s="78">
        <v>70301</v>
      </c>
      <c r="B15" s="50" t="s">
        <v>50</v>
      </c>
      <c r="C15" s="26">
        <f>D15+E15+F15+G15+H15+I15+J15+K15+L15+M15+N15+O15+P15+Q15+S15+R15</f>
        <v>-256700</v>
      </c>
      <c r="D15" s="26">
        <v>-90500</v>
      </c>
      <c r="E15" s="26">
        <v>-38800</v>
      </c>
      <c r="F15" s="26"/>
      <c r="G15" s="26"/>
      <c r="H15" s="26">
        <v>-95300</v>
      </c>
      <c r="I15" s="26"/>
      <c r="J15" s="26"/>
      <c r="K15" s="26"/>
      <c r="L15" s="26"/>
      <c r="M15" s="26"/>
      <c r="N15" s="26"/>
      <c r="O15" s="26"/>
      <c r="P15" s="26"/>
      <c r="Q15" s="26">
        <v>-3100</v>
      </c>
      <c r="R15" s="26"/>
      <c r="S15" s="26">
        <v>-29000</v>
      </c>
      <c r="T15" s="26">
        <f aca="true" t="shared" si="1" ref="T15:U30">U15</f>
        <v>0</v>
      </c>
      <c r="U15" s="26">
        <f t="shared" si="1"/>
        <v>0</v>
      </c>
      <c r="V15" s="26">
        <f aca="true" t="shared" si="2" ref="V15:V30">W15+X15+Y15+Z15</f>
        <v>0</v>
      </c>
      <c r="W15" s="26"/>
      <c r="X15" s="26"/>
      <c r="Y15" s="26"/>
      <c r="Z15" s="26"/>
    </row>
    <row r="16" spans="1:26" ht="33" customHeight="1">
      <c r="A16" s="78"/>
      <c r="B16" s="50" t="s">
        <v>25</v>
      </c>
      <c r="C16" s="28">
        <f>D16+E16+F16+G16+H16+I16+J16+K16+L16+M16+N16+O16+P16+Q16+S16+R16</f>
        <v>-141700</v>
      </c>
      <c r="D16" s="28">
        <v>-15000</v>
      </c>
      <c r="E16" s="28">
        <v>-5400</v>
      </c>
      <c r="F16" s="28"/>
      <c r="G16" s="28"/>
      <c r="H16" s="28">
        <v>-121300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>
        <f t="shared" si="1"/>
        <v>0</v>
      </c>
      <c r="U16" s="28">
        <f t="shared" si="1"/>
        <v>0</v>
      </c>
      <c r="V16" s="28">
        <f t="shared" si="2"/>
        <v>0</v>
      </c>
      <c r="W16" s="28"/>
      <c r="X16" s="28"/>
      <c r="Y16" s="28"/>
      <c r="Z16" s="28"/>
    </row>
    <row r="17" spans="1:26" ht="38.25" customHeight="1">
      <c r="A17" s="78"/>
      <c r="B17" s="51" t="s">
        <v>26</v>
      </c>
      <c r="C17" s="28">
        <f>D17+E17+F17+G17+H17+I17+J17+K17+L17+M17+N17+O17+P17+Q17+S17+R17</f>
        <v>-42700</v>
      </c>
      <c r="D17" s="28">
        <v>-19700</v>
      </c>
      <c r="E17" s="28">
        <v>-23000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>
        <f t="shared" si="1"/>
        <v>0</v>
      </c>
      <c r="U17" s="28">
        <f t="shared" si="1"/>
        <v>0</v>
      </c>
      <c r="V17" s="28">
        <f t="shared" si="2"/>
        <v>0</v>
      </c>
      <c r="W17" s="28"/>
      <c r="X17" s="28"/>
      <c r="Y17" s="28"/>
      <c r="Z17" s="28"/>
    </row>
    <row r="18" spans="1:26" ht="48.75" customHeight="1">
      <c r="A18" s="27">
        <v>70302</v>
      </c>
      <c r="B18" s="50" t="s">
        <v>27</v>
      </c>
      <c r="C18" s="28">
        <f aca="true" t="shared" si="3" ref="C18:C37">D18+E18+F18+G18+H18+I18+J18+K18+L18+M18+N18+O18+P18+Q18+S18+R18</f>
        <v>-784100</v>
      </c>
      <c r="D18" s="28"/>
      <c r="E18" s="28"/>
      <c r="F18" s="28">
        <v>-64800</v>
      </c>
      <c r="G18" s="28">
        <v>-20300</v>
      </c>
      <c r="H18" s="28">
        <v>-672000</v>
      </c>
      <c r="I18" s="28"/>
      <c r="J18" s="28"/>
      <c r="K18" s="28"/>
      <c r="L18" s="28"/>
      <c r="M18" s="28"/>
      <c r="N18" s="28">
        <v>-27000</v>
      </c>
      <c r="O18" s="28"/>
      <c r="P18" s="28"/>
      <c r="Q18" s="28"/>
      <c r="R18" s="28"/>
      <c r="S18" s="28"/>
      <c r="T18" s="28">
        <f t="shared" si="1"/>
        <v>0</v>
      </c>
      <c r="U18" s="28">
        <f t="shared" si="1"/>
        <v>0</v>
      </c>
      <c r="V18" s="28">
        <f t="shared" si="2"/>
        <v>0</v>
      </c>
      <c r="W18" s="28"/>
      <c r="X18" s="28"/>
      <c r="Y18" s="28"/>
      <c r="Z18" s="28"/>
    </row>
    <row r="19" spans="1:26" ht="20.25" customHeight="1">
      <c r="A19" s="78">
        <v>70304</v>
      </c>
      <c r="B19" s="52" t="s">
        <v>29</v>
      </c>
      <c r="C19" s="28">
        <f t="shared" si="3"/>
        <v>-227200</v>
      </c>
      <c r="D19" s="28"/>
      <c r="E19" s="28"/>
      <c r="F19" s="28">
        <v>-27700</v>
      </c>
      <c r="G19" s="28"/>
      <c r="H19" s="28">
        <v>-105000</v>
      </c>
      <c r="I19" s="28">
        <v>-94500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>
        <f t="shared" si="1"/>
        <v>0</v>
      </c>
      <c r="U19" s="28">
        <f t="shared" si="1"/>
        <v>0</v>
      </c>
      <c r="V19" s="28">
        <f t="shared" si="2"/>
        <v>0</v>
      </c>
      <c r="W19" s="28"/>
      <c r="X19" s="28"/>
      <c r="Y19" s="28"/>
      <c r="Z19" s="28"/>
    </row>
    <row r="20" spans="1:26" ht="20.25" customHeight="1">
      <c r="A20" s="78"/>
      <c r="B20" s="52" t="s">
        <v>32</v>
      </c>
      <c r="C20" s="28">
        <f t="shared" si="3"/>
        <v>-71000</v>
      </c>
      <c r="D20" s="28"/>
      <c r="E20" s="28"/>
      <c r="F20" s="28"/>
      <c r="G20" s="28"/>
      <c r="H20" s="28">
        <v>-68900</v>
      </c>
      <c r="I20" s="28"/>
      <c r="J20" s="28">
        <v>-2100</v>
      </c>
      <c r="K20" s="28"/>
      <c r="L20" s="28"/>
      <c r="M20" s="28"/>
      <c r="N20" s="28"/>
      <c r="O20" s="28"/>
      <c r="P20" s="28"/>
      <c r="Q20" s="28"/>
      <c r="R20" s="28"/>
      <c r="S20" s="28"/>
      <c r="T20" s="28">
        <f t="shared" si="1"/>
        <v>0</v>
      </c>
      <c r="U20" s="28">
        <f t="shared" si="1"/>
        <v>0</v>
      </c>
      <c r="V20" s="28">
        <f t="shared" si="2"/>
        <v>0</v>
      </c>
      <c r="W20" s="28"/>
      <c r="X20" s="28"/>
      <c r="Y20" s="28"/>
      <c r="Z20" s="28"/>
    </row>
    <row r="21" spans="1:26" ht="24" customHeight="1">
      <c r="A21" s="78"/>
      <c r="B21" s="52" t="s">
        <v>79</v>
      </c>
      <c r="C21" s="28">
        <f t="shared" si="3"/>
        <v>-99900</v>
      </c>
      <c r="D21" s="28">
        <v>-18000</v>
      </c>
      <c r="E21" s="28">
        <v>-6500</v>
      </c>
      <c r="F21" s="28">
        <v>-5400</v>
      </c>
      <c r="G21" s="28"/>
      <c r="H21" s="28">
        <v>-70000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>
        <f t="shared" si="1"/>
        <v>0</v>
      </c>
      <c r="U21" s="28">
        <f t="shared" si="1"/>
        <v>0</v>
      </c>
      <c r="V21" s="28">
        <f t="shared" si="2"/>
        <v>0</v>
      </c>
      <c r="W21" s="28"/>
      <c r="X21" s="28"/>
      <c r="Y21" s="28"/>
      <c r="Z21" s="28"/>
    </row>
    <row r="22" spans="1:26" ht="69" customHeight="1">
      <c r="A22" s="78"/>
      <c r="B22" s="50" t="s">
        <v>34</v>
      </c>
      <c r="C22" s="28">
        <f t="shared" si="3"/>
        <v>-235900</v>
      </c>
      <c r="D22" s="28">
        <v>-56700</v>
      </c>
      <c r="E22" s="28">
        <v>-56500</v>
      </c>
      <c r="F22" s="28">
        <v>-17800</v>
      </c>
      <c r="G22" s="28"/>
      <c r="H22" s="28">
        <v>-39800</v>
      </c>
      <c r="I22" s="28"/>
      <c r="J22" s="28">
        <v>-2300</v>
      </c>
      <c r="K22" s="28"/>
      <c r="L22" s="28"/>
      <c r="M22" s="28">
        <v>-17000</v>
      </c>
      <c r="N22" s="28">
        <v>-7500</v>
      </c>
      <c r="O22" s="28"/>
      <c r="P22" s="28"/>
      <c r="Q22" s="28"/>
      <c r="R22" s="28"/>
      <c r="S22" s="28">
        <v>-38300</v>
      </c>
      <c r="T22" s="28">
        <f t="shared" si="1"/>
        <v>0</v>
      </c>
      <c r="U22" s="28">
        <f t="shared" si="1"/>
        <v>0</v>
      </c>
      <c r="V22" s="28">
        <f t="shared" si="2"/>
        <v>0</v>
      </c>
      <c r="W22" s="28"/>
      <c r="X22" s="28"/>
      <c r="Y22" s="28"/>
      <c r="Z22" s="28"/>
    </row>
    <row r="23" spans="1:26" ht="48.75" customHeight="1">
      <c r="A23" s="78"/>
      <c r="B23" s="50" t="s">
        <v>35</v>
      </c>
      <c r="C23" s="28">
        <f t="shared" si="3"/>
        <v>-233500</v>
      </c>
      <c r="D23" s="28">
        <v>-39200</v>
      </c>
      <c r="E23" s="28">
        <v>-12000</v>
      </c>
      <c r="F23" s="28"/>
      <c r="G23" s="28"/>
      <c r="H23" s="28">
        <v>-85000</v>
      </c>
      <c r="I23" s="28"/>
      <c r="J23" s="28"/>
      <c r="K23" s="28"/>
      <c r="L23" s="28">
        <v>-57300</v>
      </c>
      <c r="M23" s="28">
        <v>-20000</v>
      </c>
      <c r="N23" s="28">
        <v>-20000</v>
      </c>
      <c r="O23" s="28"/>
      <c r="P23" s="28"/>
      <c r="Q23" s="28"/>
      <c r="R23" s="28"/>
      <c r="S23" s="28"/>
      <c r="T23" s="28">
        <f t="shared" si="1"/>
        <v>0</v>
      </c>
      <c r="U23" s="28">
        <f t="shared" si="1"/>
        <v>0</v>
      </c>
      <c r="V23" s="28">
        <f t="shared" si="2"/>
        <v>0</v>
      </c>
      <c r="W23" s="28"/>
      <c r="X23" s="28"/>
      <c r="Y23" s="28"/>
      <c r="Z23" s="28"/>
    </row>
    <row r="24" spans="1:26" ht="33.75" customHeight="1">
      <c r="A24" s="78"/>
      <c r="B24" s="50" t="s">
        <v>36</v>
      </c>
      <c r="C24" s="28">
        <f t="shared" si="3"/>
        <v>-40000</v>
      </c>
      <c r="D24" s="28"/>
      <c r="E24" s="28"/>
      <c r="F24" s="28"/>
      <c r="G24" s="28"/>
      <c r="H24" s="28">
        <v>-40000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>
        <f t="shared" si="1"/>
        <v>0</v>
      </c>
      <c r="U24" s="28">
        <f t="shared" si="1"/>
        <v>0</v>
      </c>
      <c r="V24" s="28">
        <f t="shared" si="2"/>
        <v>0</v>
      </c>
      <c r="W24" s="28"/>
      <c r="X24" s="28"/>
      <c r="Y24" s="28"/>
      <c r="Z24" s="28"/>
    </row>
    <row r="25" spans="1:26" ht="19.5" customHeight="1">
      <c r="A25" s="78"/>
      <c r="B25" s="52" t="s">
        <v>37</v>
      </c>
      <c r="C25" s="28">
        <f t="shared" si="3"/>
        <v>-49900</v>
      </c>
      <c r="D25" s="28"/>
      <c r="E25" s="28"/>
      <c r="F25" s="28"/>
      <c r="G25" s="28"/>
      <c r="H25" s="28">
        <v>-49900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>
        <f t="shared" si="1"/>
        <v>0</v>
      </c>
      <c r="U25" s="28">
        <f t="shared" si="1"/>
        <v>0</v>
      </c>
      <c r="V25" s="28">
        <f t="shared" si="2"/>
        <v>0</v>
      </c>
      <c r="W25" s="28"/>
      <c r="X25" s="28"/>
      <c r="Y25" s="28"/>
      <c r="Z25" s="28"/>
    </row>
    <row r="26" spans="1:26" ht="37.5" customHeight="1">
      <c r="A26" s="80">
        <v>70307</v>
      </c>
      <c r="B26" s="51" t="s">
        <v>38</v>
      </c>
      <c r="C26" s="28">
        <f t="shared" si="3"/>
        <v>-30000</v>
      </c>
      <c r="D26" s="28">
        <v>-25000</v>
      </c>
      <c r="E26" s="28">
        <v>-5000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>
        <f t="shared" si="1"/>
        <v>0</v>
      </c>
      <c r="U26" s="28">
        <f t="shared" si="1"/>
        <v>0</v>
      </c>
      <c r="V26" s="28">
        <f t="shared" si="2"/>
        <v>0</v>
      </c>
      <c r="W26" s="28"/>
      <c r="X26" s="28"/>
      <c r="Y26" s="28"/>
      <c r="Z26" s="28"/>
    </row>
    <row r="27" spans="1:26" ht="38.25" customHeight="1">
      <c r="A27" s="81"/>
      <c r="B27" s="57" t="s">
        <v>47</v>
      </c>
      <c r="C27" s="28">
        <f t="shared" si="3"/>
        <v>-137000</v>
      </c>
      <c r="D27" s="28"/>
      <c r="E27" s="28">
        <v>-137000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>
        <f t="shared" si="1"/>
        <v>0</v>
      </c>
      <c r="U27" s="28">
        <f t="shared" si="1"/>
        <v>0</v>
      </c>
      <c r="V27" s="28">
        <f t="shared" si="2"/>
        <v>0</v>
      </c>
      <c r="W27" s="28"/>
      <c r="X27" s="28"/>
      <c r="Y27" s="28"/>
      <c r="Z27" s="28"/>
    </row>
    <row r="28" spans="1:26" ht="15" customHeight="1">
      <c r="A28" s="47">
        <v>1</v>
      </c>
      <c r="B28" s="39">
        <v>2</v>
      </c>
      <c r="C28" s="38">
        <v>3</v>
      </c>
      <c r="D28" s="38">
        <v>4</v>
      </c>
      <c r="E28" s="38">
        <v>5</v>
      </c>
      <c r="F28" s="38">
        <v>6</v>
      </c>
      <c r="G28" s="38">
        <v>7</v>
      </c>
      <c r="H28" s="38">
        <v>8</v>
      </c>
      <c r="I28" s="38">
        <v>9</v>
      </c>
      <c r="J28" s="38">
        <v>10</v>
      </c>
      <c r="K28" s="38">
        <v>11</v>
      </c>
      <c r="L28" s="38">
        <v>12</v>
      </c>
      <c r="M28" s="38">
        <v>13</v>
      </c>
      <c r="N28" s="38">
        <v>14</v>
      </c>
      <c r="O28" s="38">
        <v>15</v>
      </c>
      <c r="P28" s="38">
        <v>16</v>
      </c>
      <c r="Q28" s="38">
        <v>17</v>
      </c>
      <c r="R28" s="38">
        <v>18</v>
      </c>
      <c r="S28" s="38">
        <v>19</v>
      </c>
      <c r="T28" s="38">
        <v>20</v>
      </c>
      <c r="U28" s="38">
        <v>21</v>
      </c>
      <c r="V28" s="38">
        <v>22</v>
      </c>
      <c r="W28" s="38">
        <v>23</v>
      </c>
      <c r="X28" s="38">
        <v>24</v>
      </c>
      <c r="Y28" s="38">
        <v>25</v>
      </c>
      <c r="Z28" s="38">
        <v>26</v>
      </c>
    </row>
    <row r="29" spans="1:26" ht="50.25" customHeight="1">
      <c r="A29" s="60">
        <v>70501</v>
      </c>
      <c r="B29" s="53" t="s">
        <v>60</v>
      </c>
      <c r="C29" s="28">
        <f t="shared" si="3"/>
        <v>-20000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>
        <v>-20000</v>
      </c>
      <c r="S29" s="28"/>
      <c r="T29" s="28">
        <f t="shared" si="1"/>
        <v>0</v>
      </c>
      <c r="U29" s="28">
        <f t="shared" si="1"/>
        <v>0</v>
      </c>
      <c r="V29" s="28">
        <f t="shared" si="2"/>
        <v>0</v>
      </c>
      <c r="W29" s="28"/>
      <c r="X29" s="28"/>
      <c r="Y29" s="28"/>
      <c r="Z29" s="28"/>
    </row>
    <row r="30" spans="1:26" ht="36.75" customHeight="1">
      <c r="A30" s="61"/>
      <c r="B30" s="53" t="s">
        <v>61</v>
      </c>
      <c r="C30" s="28">
        <f t="shared" si="3"/>
        <v>-39482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>
        <v>-39482</v>
      </c>
      <c r="S30" s="28"/>
      <c r="T30" s="28">
        <f t="shared" si="1"/>
        <v>0</v>
      </c>
      <c r="U30" s="28">
        <f t="shared" si="1"/>
        <v>0</v>
      </c>
      <c r="V30" s="28">
        <f t="shared" si="2"/>
        <v>0</v>
      </c>
      <c r="W30" s="28"/>
      <c r="X30" s="28"/>
      <c r="Y30" s="28"/>
      <c r="Z30" s="28"/>
    </row>
    <row r="31" spans="1:26" ht="14.25" customHeight="1" hidden="1">
      <c r="A31" s="61"/>
      <c r="B31" s="53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s="10" customFormat="1" ht="15" customHeight="1" hidden="1">
      <c r="A32" s="61"/>
      <c r="B32" s="53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36" customHeight="1">
      <c r="A33" s="61"/>
      <c r="B33" s="53" t="s">
        <v>62</v>
      </c>
      <c r="C33" s="28">
        <f t="shared" si="3"/>
        <v>-50456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>
        <v>-50456</v>
      </c>
      <c r="S33" s="28"/>
      <c r="T33" s="28">
        <f aca="true" t="shared" si="4" ref="T33:U40">U33</f>
        <v>0</v>
      </c>
      <c r="U33" s="28">
        <f t="shared" si="4"/>
        <v>0</v>
      </c>
      <c r="V33" s="28">
        <f aca="true" t="shared" si="5" ref="V33:V40">W33+X33+Y33+Z33</f>
        <v>0</v>
      </c>
      <c r="W33" s="28"/>
      <c r="X33" s="28"/>
      <c r="Y33" s="28"/>
      <c r="Z33" s="28"/>
    </row>
    <row r="34" spans="1:26" ht="35.25" customHeight="1">
      <c r="A34" s="61"/>
      <c r="B34" s="53" t="s">
        <v>63</v>
      </c>
      <c r="C34" s="28">
        <f t="shared" si="3"/>
        <v>-70305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>
        <v>-70305</v>
      </c>
      <c r="S34" s="28"/>
      <c r="T34" s="28">
        <f t="shared" si="4"/>
        <v>0</v>
      </c>
      <c r="U34" s="28">
        <f t="shared" si="4"/>
        <v>0</v>
      </c>
      <c r="V34" s="28">
        <f t="shared" si="5"/>
        <v>0</v>
      </c>
      <c r="W34" s="28"/>
      <c r="X34" s="28"/>
      <c r="Y34" s="28"/>
      <c r="Z34" s="28"/>
    </row>
    <row r="35" spans="1:26" ht="34.5" customHeight="1">
      <c r="A35" s="61"/>
      <c r="B35" s="53" t="s">
        <v>64</v>
      </c>
      <c r="C35" s="28">
        <f t="shared" si="3"/>
        <v>-29000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>
        <v>-29000</v>
      </c>
      <c r="S35" s="28"/>
      <c r="T35" s="28">
        <f t="shared" si="4"/>
        <v>0</v>
      </c>
      <c r="U35" s="28">
        <f t="shared" si="4"/>
        <v>0</v>
      </c>
      <c r="V35" s="28">
        <f t="shared" si="5"/>
        <v>0</v>
      </c>
      <c r="W35" s="28"/>
      <c r="X35" s="28"/>
      <c r="Y35" s="28"/>
      <c r="Z35" s="28"/>
    </row>
    <row r="36" spans="1:26" ht="48.75" customHeight="1">
      <c r="A36" s="61"/>
      <c r="B36" s="53" t="s">
        <v>65</v>
      </c>
      <c r="C36" s="28">
        <f t="shared" si="3"/>
        <v>-26425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>
        <v>-26425</v>
      </c>
      <c r="S36" s="28"/>
      <c r="T36" s="28">
        <f t="shared" si="4"/>
        <v>0</v>
      </c>
      <c r="U36" s="28">
        <f t="shared" si="4"/>
        <v>0</v>
      </c>
      <c r="V36" s="28">
        <f t="shared" si="5"/>
        <v>0</v>
      </c>
      <c r="W36" s="28"/>
      <c r="X36" s="28"/>
      <c r="Y36" s="28"/>
      <c r="Z36" s="28"/>
    </row>
    <row r="37" spans="1:26" ht="18" customHeight="1">
      <c r="A37" s="61"/>
      <c r="B37" s="53" t="s">
        <v>66</v>
      </c>
      <c r="C37" s="28">
        <f t="shared" si="3"/>
        <v>-27775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>
        <v>-27775</v>
      </c>
      <c r="S37" s="28"/>
      <c r="T37" s="28">
        <f t="shared" si="4"/>
        <v>0</v>
      </c>
      <c r="U37" s="28">
        <f t="shared" si="4"/>
        <v>0</v>
      </c>
      <c r="V37" s="28">
        <f t="shared" si="5"/>
        <v>0</v>
      </c>
      <c r="W37" s="28"/>
      <c r="X37" s="28"/>
      <c r="Y37" s="28"/>
      <c r="Z37" s="28"/>
    </row>
    <row r="38" spans="1:26" ht="38.25" customHeight="1">
      <c r="A38" s="61"/>
      <c r="B38" s="53" t="s">
        <v>67</v>
      </c>
      <c r="C38" s="28">
        <f>D38+E38+F38+G38+H38+I38+J38+K38+L38+M38+N38+O38+P38+Q38+S38+R38</f>
        <v>-9400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>
        <v>-9400</v>
      </c>
      <c r="S38" s="28"/>
      <c r="T38" s="28">
        <f t="shared" si="4"/>
        <v>0</v>
      </c>
      <c r="U38" s="28">
        <f t="shared" si="4"/>
        <v>0</v>
      </c>
      <c r="V38" s="28">
        <f t="shared" si="5"/>
        <v>0</v>
      </c>
      <c r="W38" s="28"/>
      <c r="X38" s="28"/>
      <c r="Y38" s="28"/>
      <c r="Z38" s="28"/>
    </row>
    <row r="39" spans="1:26" ht="37.5" customHeight="1">
      <c r="A39" s="61"/>
      <c r="B39" s="53" t="s">
        <v>68</v>
      </c>
      <c r="C39" s="28">
        <f>D39+E39+F39+G39+H39+I39+J39+K39+L39+M39+N39+O39+P39+Q39+S39+R39</f>
        <v>-130000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>
        <v>-130000</v>
      </c>
      <c r="S39" s="28"/>
      <c r="T39" s="28">
        <f t="shared" si="4"/>
        <v>0</v>
      </c>
      <c r="U39" s="28">
        <f t="shared" si="4"/>
        <v>0</v>
      </c>
      <c r="V39" s="28">
        <f t="shared" si="5"/>
        <v>0</v>
      </c>
      <c r="W39" s="28"/>
      <c r="X39" s="28"/>
      <c r="Y39" s="28"/>
      <c r="Z39" s="28"/>
    </row>
    <row r="40" spans="1:26" ht="34.5" customHeight="1">
      <c r="A40" s="61"/>
      <c r="B40" s="53" t="s">
        <v>69</v>
      </c>
      <c r="C40" s="28">
        <f>D40+E40+F40+G40+H40+I40+J40+K40+L40+M40+N40+O40+P40+Q40+S40+R40</f>
        <v>-77167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>
        <v>-77167</v>
      </c>
      <c r="S40" s="28"/>
      <c r="T40" s="28">
        <f t="shared" si="4"/>
        <v>0</v>
      </c>
      <c r="U40" s="28">
        <f t="shared" si="4"/>
        <v>0</v>
      </c>
      <c r="V40" s="28">
        <f t="shared" si="5"/>
        <v>0</v>
      </c>
      <c r="W40" s="28"/>
      <c r="X40" s="28"/>
      <c r="Y40" s="28"/>
      <c r="Z40" s="28"/>
    </row>
    <row r="41" spans="1:26" ht="39.75" customHeight="1">
      <c r="A41" s="61"/>
      <c r="B41" s="53" t="s">
        <v>70</v>
      </c>
      <c r="C41" s="28">
        <f aca="true" t="shared" si="6" ref="C41:C46">D41+E41+F41+G41+H41+I41+J41+K41+L41+M41+N41+O41+P41+Q41+S41+R41</f>
        <v>-93110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>
        <v>-93110</v>
      </c>
      <c r="S41" s="28"/>
      <c r="T41" s="28">
        <f aca="true" t="shared" si="7" ref="T41:U46">U41</f>
        <v>0</v>
      </c>
      <c r="U41" s="28">
        <f t="shared" si="7"/>
        <v>0</v>
      </c>
      <c r="V41" s="28">
        <f aca="true" t="shared" si="8" ref="V41:V46">W41+X41+Y41+Z41</f>
        <v>0</v>
      </c>
      <c r="W41" s="28"/>
      <c r="X41" s="28"/>
      <c r="Y41" s="28"/>
      <c r="Z41" s="28"/>
    </row>
    <row r="42" spans="1:26" ht="31.5">
      <c r="A42" s="62"/>
      <c r="B42" s="53" t="s">
        <v>71</v>
      </c>
      <c r="C42" s="28">
        <f t="shared" si="6"/>
        <v>-87880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>
        <v>-87880</v>
      </c>
      <c r="S42" s="28"/>
      <c r="T42" s="28">
        <f t="shared" si="7"/>
        <v>0</v>
      </c>
      <c r="U42" s="28">
        <f t="shared" si="7"/>
        <v>0</v>
      </c>
      <c r="V42" s="28">
        <f t="shared" si="8"/>
        <v>0</v>
      </c>
      <c r="W42" s="28"/>
      <c r="X42" s="28"/>
      <c r="Y42" s="28"/>
      <c r="Z42" s="28"/>
    </row>
    <row r="43" spans="1:26" ht="50.25" customHeight="1">
      <c r="A43" s="27">
        <v>70701</v>
      </c>
      <c r="B43" s="50" t="s">
        <v>39</v>
      </c>
      <c r="C43" s="28">
        <f t="shared" si="6"/>
        <v>-49640</v>
      </c>
      <c r="D43" s="28"/>
      <c r="E43" s="28"/>
      <c r="F43" s="28"/>
      <c r="G43" s="28"/>
      <c r="H43" s="28"/>
      <c r="I43" s="28"/>
      <c r="J43" s="28"/>
      <c r="K43" s="28">
        <v>-49640</v>
      </c>
      <c r="L43" s="28"/>
      <c r="M43" s="28"/>
      <c r="N43" s="28"/>
      <c r="O43" s="28"/>
      <c r="P43" s="28"/>
      <c r="Q43" s="28"/>
      <c r="R43" s="28"/>
      <c r="S43" s="28"/>
      <c r="T43" s="28">
        <f t="shared" si="7"/>
        <v>0</v>
      </c>
      <c r="U43" s="28">
        <f t="shared" si="7"/>
        <v>0</v>
      </c>
      <c r="V43" s="28">
        <f t="shared" si="8"/>
        <v>0</v>
      </c>
      <c r="W43" s="28"/>
      <c r="X43" s="28"/>
      <c r="Y43" s="28"/>
      <c r="Z43" s="28"/>
    </row>
    <row r="44" spans="1:26" ht="48.75" customHeight="1">
      <c r="A44" s="27">
        <v>150101</v>
      </c>
      <c r="B44" s="50" t="s">
        <v>53</v>
      </c>
      <c r="C44" s="28">
        <f t="shared" si="6"/>
        <v>0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>
        <f t="shared" si="7"/>
        <v>-918900</v>
      </c>
      <c r="U44" s="28">
        <f t="shared" si="7"/>
        <v>-918900</v>
      </c>
      <c r="V44" s="28">
        <f t="shared" si="8"/>
        <v>-918900</v>
      </c>
      <c r="W44" s="28"/>
      <c r="X44" s="28">
        <v>-918900</v>
      </c>
      <c r="Y44" s="28"/>
      <c r="Z44" s="28"/>
    </row>
    <row r="45" spans="1:26" ht="78.75">
      <c r="A45" s="27">
        <v>70802</v>
      </c>
      <c r="B45" s="50" t="s">
        <v>80</v>
      </c>
      <c r="C45" s="28">
        <f t="shared" si="6"/>
        <v>-300000</v>
      </c>
      <c r="D45" s="28"/>
      <c r="E45" s="28"/>
      <c r="F45" s="28">
        <v>-300000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>
        <f t="shared" si="7"/>
        <v>0</v>
      </c>
      <c r="U45" s="28">
        <f t="shared" si="7"/>
        <v>0</v>
      </c>
      <c r="V45" s="28">
        <f t="shared" si="8"/>
        <v>0</v>
      </c>
      <c r="W45" s="28"/>
      <c r="X45" s="28"/>
      <c r="Y45" s="28"/>
      <c r="Z45" s="28"/>
    </row>
    <row r="46" spans="1:26" ht="51" customHeight="1">
      <c r="A46" s="27">
        <v>70806</v>
      </c>
      <c r="B46" s="50" t="s">
        <v>40</v>
      </c>
      <c r="C46" s="28">
        <f t="shared" si="6"/>
        <v>0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>
        <f t="shared" si="7"/>
        <v>-644500</v>
      </c>
      <c r="U46" s="28">
        <f t="shared" si="7"/>
        <v>-644500</v>
      </c>
      <c r="V46" s="28">
        <f t="shared" si="8"/>
        <v>-644500</v>
      </c>
      <c r="W46" s="28">
        <v>-644500</v>
      </c>
      <c r="X46" s="28"/>
      <c r="Y46" s="28"/>
      <c r="Z46" s="28"/>
    </row>
    <row r="47" spans="1:26" ht="15.75">
      <c r="A47" s="29"/>
      <c r="B47" s="49" t="s">
        <v>41</v>
      </c>
      <c r="C47" s="28">
        <f aca="true" t="shared" si="9" ref="C47:S47">C48+C49+C50+C51+C52+C53+C54+C56+C57+C58+C59+C60+C61+C62+C63+C64+C65+C66+C67+C68+C69+C70+C71+C72+C73+C74+C75+C76+C77+C78+C79+C80+C81+C83+C84+C85</f>
        <v>1059700</v>
      </c>
      <c r="D47" s="28">
        <f t="shared" si="9"/>
        <v>137000</v>
      </c>
      <c r="E47" s="28">
        <f t="shared" si="9"/>
        <v>0</v>
      </c>
      <c r="F47" s="28">
        <f t="shared" si="9"/>
        <v>91600</v>
      </c>
      <c r="G47" s="28">
        <f t="shared" si="9"/>
        <v>0</v>
      </c>
      <c r="H47" s="28">
        <f t="shared" si="9"/>
        <v>0</v>
      </c>
      <c r="I47" s="28">
        <f t="shared" si="9"/>
        <v>419300</v>
      </c>
      <c r="J47" s="28">
        <f t="shared" si="9"/>
        <v>0</v>
      </c>
      <c r="K47" s="28">
        <f t="shared" si="9"/>
        <v>0</v>
      </c>
      <c r="L47" s="28">
        <f t="shared" si="9"/>
        <v>180000</v>
      </c>
      <c r="M47" s="28">
        <f t="shared" si="9"/>
        <v>12000</v>
      </c>
      <c r="N47" s="28">
        <f t="shared" si="9"/>
        <v>143400</v>
      </c>
      <c r="O47" s="28">
        <f t="shared" si="9"/>
        <v>74900</v>
      </c>
      <c r="P47" s="28">
        <f t="shared" si="9"/>
        <v>1500</v>
      </c>
      <c r="Q47" s="28">
        <f t="shared" si="9"/>
        <v>0</v>
      </c>
      <c r="R47" s="28">
        <f t="shared" si="9"/>
        <v>0</v>
      </c>
      <c r="S47" s="28">
        <f t="shared" si="9"/>
        <v>0</v>
      </c>
      <c r="T47" s="28">
        <f aca="true" t="shared" si="10" ref="T47:T84">U47</f>
        <v>3863940</v>
      </c>
      <c r="U47" s="28">
        <f aca="true" t="shared" si="11" ref="U47:Z47">U48+U49+U50+U51+U52+U53+U54+U56+U57+U58+U59+U60+U61+U62+U63+U64+U65+U66+U67+U68+U69+U70+U71+U72+U73+U74+U75+U76+U77+U78+U79+U80+U81+U83+U84+U85</f>
        <v>3863940</v>
      </c>
      <c r="V47" s="28">
        <f t="shared" si="11"/>
        <v>3863940</v>
      </c>
      <c r="W47" s="28">
        <f t="shared" si="11"/>
        <v>911440</v>
      </c>
      <c r="X47" s="28">
        <f t="shared" si="11"/>
        <v>258000</v>
      </c>
      <c r="Y47" s="28">
        <f t="shared" si="11"/>
        <v>367500</v>
      </c>
      <c r="Z47" s="28">
        <f t="shared" si="11"/>
        <v>2327000</v>
      </c>
    </row>
    <row r="48" spans="1:26" ht="36" customHeight="1">
      <c r="A48" s="78">
        <v>70301</v>
      </c>
      <c r="B48" s="54" t="s">
        <v>52</v>
      </c>
      <c r="C48" s="28">
        <f aca="true" t="shared" si="12" ref="C48:C71">D48+E48+F48+G48+H48+I48+J48+K48+L48+M48+N48+O48+P48+Q48+S48</f>
        <v>0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>
        <f t="shared" si="10"/>
        <v>6000</v>
      </c>
      <c r="U48" s="28">
        <f aca="true" t="shared" si="13" ref="U48:U84">V48</f>
        <v>6000</v>
      </c>
      <c r="V48" s="28">
        <f aca="true" t="shared" si="14" ref="V48:V84">W48+X48+Y48+Z48</f>
        <v>6000</v>
      </c>
      <c r="W48" s="28">
        <v>6000</v>
      </c>
      <c r="X48" s="28"/>
      <c r="Y48" s="28"/>
      <c r="Z48" s="28"/>
    </row>
    <row r="49" spans="1:26" ht="49.5" customHeight="1">
      <c r="A49" s="78"/>
      <c r="B49" s="54" t="s">
        <v>42</v>
      </c>
      <c r="C49" s="28">
        <f t="shared" si="12"/>
        <v>98900</v>
      </c>
      <c r="D49" s="28"/>
      <c r="E49" s="28"/>
      <c r="F49" s="28"/>
      <c r="G49" s="28"/>
      <c r="H49" s="28"/>
      <c r="I49" s="28">
        <v>98900</v>
      </c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>
        <f t="shared" si="10"/>
        <v>306000</v>
      </c>
      <c r="U49" s="28">
        <f t="shared" si="13"/>
        <v>306000</v>
      </c>
      <c r="V49" s="28">
        <f t="shared" si="14"/>
        <v>306000</v>
      </c>
      <c r="W49" s="28">
        <v>6000</v>
      </c>
      <c r="X49" s="28"/>
      <c r="Y49" s="28">
        <v>300000</v>
      </c>
      <c r="Z49" s="28"/>
    </row>
    <row r="50" spans="1:26" ht="52.5" customHeight="1">
      <c r="A50" s="78"/>
      <c r="B50" s="54" t="s">
        <v>51</v>
      </c>
      <c r="C50" s="28">
        <f t="shared" si="12"/>
        <v>0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>
        <f t="shared" si="10"/>
        <v>26000</v>
      </c>
      <c r="U50" s="28">
        <f t="shared" si="13"/>
        <v>26000</v>
      </c>
      <c r="V50" s="28">
        <f t="shared" si="14"/>
        <v>26000</v>
      </c>
      <c r="W50" s="28">
        <v>6000</v>
      </c>
      <c r="X50" s="28"/>
      <c r="Y50" s="28">
        <v>20000</v>
      </c>
      <c r="Z50" s="28"/>
    </row>
    <row r="51" spans="1:26" ht="34.5" customHeight="1">
      <c r="A51" s="78"/>
      <c r="B51" s="54" t="s">
        <v>25</v>
      </c>
      <c r="C51" s="28">
        <f t="shared" si="12"/>
        <v>0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>
        <f t="shared" si="10"/>
        <v>6000</v>
      </c>
      <c r="U51" s="28">
        <f t="shared" si="13"/>
        <v>6000</v>
      </c>
      <c r="V51" s="28">
        <f t="shared" si="14"/>
        <v>6000</v>
      </c>
      <c r="W51" s="28">
        <v>6000</v>
      </c>
      <c r="X51" s="28"/>
      <c r="Y51" s="28"/>
      <c r="Z51" s="28"/>
    </row>
    <row r="52" spans="1:26" ht="34.5" customHeight="1">
      <c r="A52" s="78"/>
      <c r="B52" s="54" t="s">
        <v>26</v>
      </c>
      <c r="C52" s="28">
        <f t="shared" si="12"/>
        <v>0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>
        <f t="shared" si="10"/>
        <v>6000</v>
      </c>
      <c r="U52" s="28">
        <f t="shared" si="13"/>
        <v>6000</v>
      </c>
      <c r="V52" s="28">
        <f t="shared" si="14"/>
        <v>6000</v>
      </c>
      <c r="W52" s="28">
        <v>6000</v>
      </c>
      <c r="X52" s="28"/>
      <c r="Y52" s="28"/>
      <c r="Z52" s="28"/>
    </row>
    <row r="53" spans="1:26" ht="42" customHeight="1">
      <c r="A53" s="78">
        <v>70302</v>
      </c>
      <c r="B53" s="50" t="s">
        <v>43</v>
      </c>
      <c r="C53" s="28">
        <f t="shared" si="12"/>
        <v>0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>
        <f t="shared" si="10"/>
        <v>6000</v>
      </c>
      <c r="U53" s="28">
        <f t="shared" si="13"/>
        <v>6000</v>
      </c>
      <c r="V53" s="28">
        <f t="shared" si="14"/>
        <v>6000</v>
      </c>
      <c r="W53" s="28">
        <v>6000</v>
      </c>
      <c r="X53" s="28"/>
      <c r="Y53" s="28"/>
      <c r="Z53" s="28"/>
    </row>
    <row r="54" spans="1:26" ht="49.5" customHeight="1">
      <c r="A54" s="78"/>
      <c r="B54" s="50" t="s">
        <v>27</v>
      </c>
      <c r="C54" s="28">
        <f t="shared" si="12"/>
        <v>0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>
        <f t="shared" si="10"/>
        <v>130000</v>
      </c>
      <c r="U54" s="28">
        <f t="shared" si="13"/>
        <v>130000</v>
      </c>
      <c r="V54" s="28">
        <f t="shared" si="14"/>
        <v>130000</v>
      </c>
      <c r="W54" s="28"/>
      <c r="X54" s="28">
        <v>100000</v>
      </c>
      <c r="Y54" s="28">
        <v>30000</v>
      </c>
      <c r="Z54" s="28"/>
    </row>
    <row r="55" spans="1:26" ht="15.75" customHeight="1">
      <c r="A55" s="47">
        <v>1</v>
      </c>
      <c r="B55" s="39">
        <v>2</v>
      </c>
      <c r="C55" s="38">
        <v>3</v>
      </c>
      <c r="D55" s="38">
        <v>4</v>
      </c>
      <c r="E55" s="38">
        <v>5</v>
      </c>
      <c r="F55" s="38">
        <v>6</v>
      </c>
      <c r="G55" s="38">
        <v>7</v>
      </c>
      <c r="H55" s="38">
        <v>8</v>
      </c>
      <c r="I55" s="38">
        <v>9</v>
      </c>
      <c r="J55" s="38">
        <v>10</v>
      </c>
      <c r="K55" s="38">
        <v>11</v>
      </c>
      <c r="L55" s="38">
        <v>12</v>
      </c>
      <c r="M55" s="38">
        <v>13</v>
      </c>
      <c r="N55" s="38">
        <v>14</v>
      </c>
      <c r="O55" s="38">
        <v>15</v>
      </c>
      <c r="P55" s="38">
        <v>16</v>
      </c>
      <c r="Q55" s="38">
        <v>17</v>
      </c>
      <c r="R55" s="38">
        <v>18</v>
      </c>
      <c r="S55" s="38">
        <v>19</v>
      </c>
      <c r="T55" s="38">
        <v>20</v>
      </c>
      <c r="U55" s="38">
        <v>21</v>
      </c>
      <c r="V55" s="38">
        <v>22</v>
      </c>
      <c r="W55" s="38">
        <v>23</v>
      </c>
      <c r="X55" s="38">
        <v>24</v>
      </c>
      <c r="Y55" s="38">
        <v>25</v>
      </c>
      <c r="Z55" s="38">
        <v>26</v>
      </c>
    </row>
    <row r="56" spans="1:26" ht="21" customHeight="1">
      <c r="A56" s="27">
        <v>70303</v>
      </c>
      <c r="B56" s="52" t="s">
        <v>28</v>
      </c>
      <c r="C56" s="28">
        <f t="shared" si="12"/>
        <v>0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>
        <f t="shared" si="10"/>
        <v>66000</v>
      </c>
      <c r="U56" s="28">
        <f t="shared" si="13"/>
        <v>66000</v>
      </c>
      <c r="V56" s="28">
        <f t="shared" si="14"/>
        <v>66000</v>
      </c>
      <c r="W56" s="28">
        <v>6000</v>
      </c>
      <c r="X56" s="28">
        <v>60000</v>
      </c>
      <c r="Y56" s="28"/>
      <c r="Z56" s="28"/>
    </row>
    <row r="57" spans="1:26" ht="35.25" customHeight="1">
      <c r="A57" s="78">
        <v>70304</v>
      </c>
      <c r="B57" s="50" t="s">
        <v>29</v>
      </c>
      <c r="C57" s="28">
        <f t="shared" si="12"/>
        <v>0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>
        <f t="shared" si="10"/>
        <v>2156000</v>
      </c>
      <c r="U57" s="28">
        <f t="shared" si="13"/>
        <v>2156000</v>
      </c>
      <c r="V57" s="28">
        <f t="shared" si="14"/>
        <v>2156000</v>
      </c>
      <c r="W57" s="28">
        <v>6000</v>
      </c>
      <c r="X57" s="28"/>
      <c r="Y57" s="28"/>
      <c r="Z57" s="28">
        <v>2150000</v>
      </c>
    </row>
    <row r="58" spans="1:26" ht="36" customHeight="1">
      <c r="A58" s="78"/>
      <c r="B58" s="50" t="s">
        <v>30</v>
      </c>
      <c r="C58" s="28">
        <f t="shared" si="12"/>
        <v>0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>
        <f t="shared" si="10"/>
        <v>6000</v>
      </c>
      <c r="U58" s="28">
        <f t="shared" si="13"/>
        <v>6000</v>
      </c>
      <c r="V58" s="28">
        <f t="shared" si="14"/>
        <v>6000</v>
      </c>
      <c r="W58" s="28">
        <v>6000</v>
      </c>
      <c r="X58" s="28"/>
      <c r="Y58" s="28"/>
      <c r="Z58" s="28"/>
    </row>
    <row r="59" spans="1:26" ht="34.5" customHeight="1">
      <c r="A59" s="78"/>
      <c r="B59" s="50" t="s">
        <v>31</v>
      </c>
      <c r="C59" s="28">
        <f t="shared" si="12"/>
        <v>0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>
        <f t="shared" si="10"/>
        <v>51000</v>
      </c>
      <c r="U59" s="28">
        <f t="shared" si="13"/>
        <v>51000</v>
      </c>
      <c r="V59" s="28">
        <f t="shared" si="14"/>
        <v>51000</v>
      </c>
      <c r="W59" s="28">
        <v>6000</v>
      </c>
      <c r="X59" s="28"/>
      <c r="Y59" s="28"/>
      <c r="Z59" s="28">
        <v>45000</v>
      </c>
    </row>
    <row r="60" spans="1:26" ht="17.25" customHeight="1">
      <c r="A60" s="78"/>
      <c r="B60" s="52" t="s">
        <v>32</v>
      </c>
      <c r="C60" s="28">
        <f t="shared" si="12"/>
        <v>0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>
        <f t="shared" si="10"/>
        <v>6000</v>
      </c>
      <c r="U60" s="28">
        <f t="shared" si="13"/>
        <v>6000</v>
      </c>
      <c r="V60" s="28">
        <f t="shared" si="14"/>
        <v>6000</v>
      </c>
      <c r="W60" s="28">
        <v>6000</v>
      </c>
      <c r="X60" s="28"/>
      <c r="Y60" s="28"/>
      <c r="Z60" s="28"/>
    </row>
    <row r="61" spans="1:26" ht="38.25" customHeight="1">
      <c r="A61" s="78"/>
      <c r="B61" s="50" t="s">
        <v>33</v>
      </c>
      <c r="C61" s="28">
        <f t="shared" si="12"/>
        <v>0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>
        <f t="shared" si="10"/>
        <v>6000</v>
      </c>
      <c r="U61" s="28">
        <f t="shared" si="13"/>
        <v>6000</v>
      </c>
      <c r="V61" s="28">
        <f t="shared" si="14"/>
        <v>6000</v>
      </c>
      <c r="W61" s="28">
        <v>6000</v>
      </c>
      <c r="X61" s="28"/>
      <c r="Y61" s="28"/>
      <c r="Z61" s="28"/>
    </row>
    <row r="62" spans="1:26" ht="67.5" customHeight="1">
      <c r="A62" s="78"/>
      <c r="B62" s="50" t="s">
        <v>34</v>
      </c>
      <c r="C62" s="28">
        <f t="shared" si="12"/>
        <v>0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>
        <f t="shared" si="10"/>
        <v>38800</v>
      </c>
      <c r="U62" s="28">
        <f t="shared" si="13"/>
        <v>38800</v>
      </c>
      <c r="V62" s="28">
        <f t="shared" si="14"/>
        <v>38800</v>
      </c>
      <c r="W62" s="28">
        <v>38800</v>
      </c>
      <c r="X62" s="28"/>
      <c r="Y62" s="28"/>
      <c r="Z62" s="28"/>
    </row>
    <row r="63" spans="1:26" ht="52.5" customHeight="1">
      <c r="A63" s="78"/>
      <c r="B63" s="50" t="s">
        <v>35</v>
      </c>
      <c r="C63" s="28">
        <f t="shared" si="12"/>
        <v>0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>
        <f t="shared" si="10"/>
        <v>6000</v>
      </c>
      <c r="U63" s="28">
        <f t="shared" si="13"/>
        <v>6000</v>
      </c>
      <c r="V63" s="28">
        <f t="shared" si="14"/>
        <v>6000</v>
      </c>
      <c r="W63" s="28">
        <v>6000</v>
      </c>
      <c r="X63" s="28"/>
      <c r="Y63" s="28"/>
      <c r="Z63" s="28"/>
    </row>
    <row r="64" spans="1:26" ht="33.75" customHeight="1">
      <c r="A64" s="78"/>
      <c r="B64" s="50" t="s">
        <v>44</v>
      </c>
      <c r="C64" s="28">
        <f t="shared" si="12"/>
        <v>0</v>
      </c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>
        <f t="shared" si="10"/>
        <v>26000</v>
      </c>
      <c r="U64" s="28">
        <f t="shared" si="13"/>
        <v>26000</v>
      </c>
      <c r="V64" s="28">
        <f t="shared" si="14"/>
        <v>26000</v>
      </c>
      <c r="W64" s="28">
        <v>6000</v>
      </c>
      <c r="X64" s="28">
        <v>20000</v>
      </c>
      <c r="Y64" s="28"/>
      <c r="Z64" s="28"/>
    </row>
    <row r="65" spans="1:26" ht="35.25" customHeight="1">
      <c r="A65" s="78"/>
      <c r="B65" s="50" t="s">
        <v>45</v>
      </c>
      <c r="C65" s="28">
        <f t="shared" si="12"/>
        <v>0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>
        <f t="shared" si="10"/>
        <v>56000</v>
      </c>
      <c r="U65" s="28">
        <f t="shared" si="13"/>
        <v>56000</v>
      </c>
      <c r="V65" s="28">
        <f t="shared" si="14"/>
        <v>56000</v>
      </c>
      <c r="W65" s="28">
        <v>6000</v>
      </c>
      <c r="X65" s="28"/>
      <c r="Y65" s="28"/>
      <c r="Z65" s="28">
        <v>50000</v>
      </c>
    </row>
    <row r="66" spans="1:26" ht="32.25" customHeight="1">
      <c r="A66" s="78"/>
      <c r="B66" s="50" t="s">
        <v>36</v>
      </c>
      <c r="C66" s="28">
        <f t="shared" si="12"/>
        <v>0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>
        <f t="shared" si="10"/>
        <v>6000</v>
      </c>
      <c r="U66" s="28">
        <f t="shared" si="13"/>
        <v>6000</v>
      </c>
      <c r="V66" s="28">
        <f t="shared" si="14"/>
        <v>6000</v>
      </c>
      <c r="W66" s="28">
        <v>6000</v>
      </c>
      <c r="X66" s="28"/>
      <c r="Y66" s="28"/>
      <c r="Z66" s="28"/>
    </row>
    <row r="67" spans="1:26" s="13" customFormat="1" ht="23.25" customHeight="1">
      <c r="A67" s="78"/>
      <c r="B67" s="50" t="s">
        <v>37</v>
      </c>
      <c r="C67" s="28">
        <f t="shared" si="12"/>
        <v>0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>
        <f t="shared" si="10"/>
        <v>6000</v>
      </c>
      <c r="U67" s="28">
        <f t="shared" si="13"/>
        <v>6000</v>
      </c>
      <c r="V67" s="28">
        <f t="shared" si="14"/>
        <v>6000</v>
      </c>
      <c r="W67" s="28">
        <v>6000</v>
      </c>
      <c r="X67" s="28"/>
      <c r="Y67" s="28"/>
      <c r="Z67" s="28"/>
    </row>
    <row r="68" spans="1:26" ht="36.75" customHeight="1">
      <c r="A68" s="78">
        <v>70307</v>
      </c>
      <c r="B68" s="50" t="s">
        <v>38</v>
      </c>
      <c r="C68" s="28">
        <f t="shared" si="12"/>
        <v>0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>
        <f t="shared" si="10"/>
        <v>6000</v>
      </c>
      <c r="U68" s="28">
        <f t="shared" si="13"/>
        <v>6000</v>
      </c>
      <c r="V68" s="28">
        <f t="shared" si="14"/>
        <v>6000</v>
      </c>
      <c r="W68" s="28">
        <v>6000</v>
      </c>
      <c r="X68" s="28"/>
      <c r="Y68" s="28"/>
      <c r="Z68" s="28"/>
    </row>
    <row r="69" spans="1:26" ht="33.75" customHeight="1">
      <c r="A69" s="78"/>
      <c r="B69" s="50" t="s">
        <v>46</v>
      </c>
      <c r="C69" s="28">
        <f t="shared" si="12"/>
        <v>0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>
        <f t="shared" si="10"/>
        <v>6000</v>
      </c>
      <c r="U69" s="28">
        <f t="shared" si="13"/>
        <v>6000</v>
      </c>
      <c r="V69" s="28">
        <f t="shared" si="14"/>
        <v>6000</v>
      </c>
      <c r="W69" s="28">
        <v>6000</v>
      </c>
      <c r="X69" s="28"/>
      <c r="Y69" s="28"/>
      <c r="Z69" s="28"/>
    </row>
    <row r="70" spans="1:26" ht="42.75" customHeight="1">
      <c r="A70" s="78"/>
      <c r="B70" s="50" t="s">
        <v>47</v>
      </c>
      <c r="C70" s="28">
        <f t="shared" si="12"/>
        <v>137000</v>
      </c>
      <c r="D70" s="28">
        <v>137000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>
        <f t="shared" si="10"/>
        <v>6000</v>
      </c>
      <c r="U70" s="28">
        <f t="shared" si="13"/>
        <v>6000</v>
      </c>
      <c r="V70" s="28">
        <f t="shared" si="14"/>
        <v>6000</v>
      </c>
      <c r="W70" s="28">
        <v>6000</v>
      </c>
      <c r="X70" s="28"/>
      <c r="Y70" s="28"/>
      <c r="Z70" s="28"/>
    </row>
    <row r="71" spans="1:26" ht="50.25" customHeight="1">
      <c r="A71" s="19">
        <v>70401</v>
      </c>
      <c r="B71" s="55" t="s">
        <v>48</v>
      </c>
      <c r="C71" s="18">
        <f t="shared" si="12"/>
        <v>172900</v>
      </c>
      <c r="D71" s="18"/>
      <c r="E71" s="18"/>
      <c r="F71" s="18"/>
      <c r="G71" s="18"/>
      <c r="H71" s="18"/>
      <c r="I71" s="18">
        <v>17600</v>
      </c>
      <c r="J71" s="18"/>
      <c r="K71" s="18"/>
      <c r="L71" s="18"/>
      <c r="M71" s="18"/>
      <c r="N71" s="18">
        <v>80400</v>
      </c>
      <c r="O71" s="18">
        <v>74900</v>
      </c>
      <c r="P71" s="18"/>
      <c r="Q71" s="18"/>
      <c r="R71" s="18"/>
      <c r="S71" s="18"/>
      <c r="T71" s="18">
        <f t="shared" si="10"/>
        <v>82000</v>
      </c>
      <c r="U71" s="18">
        <f t="shared" si="13"/>
        <v>82000</v>
      </c>
      <c r="V71" s="18">
        <f t="shared" si="14"/>
        <v>82000</v>
      </c>
      <c r="W71" s="18"/>
      <c r="X71" s="18"/>
      <c r="Y71" s="18"/>
      <c r="Z71" s="18">
        <v>82000</v>
      </c>
    </row>
    <row r="72" spans="1:26" ht="51.75" customHeight="1">
      <c r="A72" s="63">
        <v>70501</v>
      </c>
      <c r="B72" s="56" t="s">
        <v>60</v>
      </c>
      <c r="C72" s="32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>
        <f t="shared" si="10"/>
        <v>310000</v>
      </c>
      <c r="U72" s="18">
        <f t="shared" si="13"/>
        <v>310000</v>
      </c>
      <c r="V72" s="18">
        <f t="shared" si="14"/>
        <v>310000</v>
      </c>
      <c r="W72" s="18">
        <v>310000</v>
      </c>
      <c r="X72" s="18"/>
      <c r="Y72" s="18"/>
      <c r="Z72" s="18"/>
    </row>
    <row r="73" spans="1:26" ht="40.5" customHeight="1">
      <c r="A73" s="64"/>
      <c r="B73" s="56" t="s">
        <v>61</v>
      </c>
      <c r="C73" s="32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>
        <f t="shared" si="10"/>
        <v>39200</v>
      </c>
      <c r="U73" s="18">
        <f t="shared" si="13"/>
        <v>39200</v>
      </c>
      <c r="V73" s="18">
        <f t="shared" si="14"/>
        <v>39200</v>
      </c>
      <c r="W73" s="18">
        <v>39200</v>
      </c>
      <c r="X73" s="18"/>
      <c r="Y73" s="18"/>
      <c r="Z73" s="18"/>
    </row>
    <row r="74" spans="1:26" ht="34.5" customHeight="1">
      <c r="A74" s="64"/>
      <c r="B74" s="56" t="s">
        <v>62</v>
      </c>
      <c r="C74" s="32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>
        <f t="shared" si="10"/>
        <v>6000</v>
      </c>
      <c r="U74" s="18">
        <f t="shared" si="13"/>
        <v>6000</v>
      </c>
      <c r="V74" s="18">
        <f t="shared" si="14"/>
        <v>6000</v>
      </c>
      <c r="W74" s="18">
        <v>6000</v>
      </c>
      <c r="X74" s="18"/>
      <c r="Y74" s="18"/>
      <c r="Z74" s="18"/>
    </row>
    <row r="75" spans="1:26" ht="36.75" customHeight="1">
      <c r="A75" s="64"/>
      <c r="B75" s="56" t="s">
        <v>63</v>
      </c>
      <c r="C75" s="32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>
        <f t="shared" si="10"/>
        <v>23000</v>
      </c>
      <c r="U75" s="18">
        <f t="shared" si="13"/>
        <v>23000</v>
      </c>
      <c r="V75" s="18">
        <f t="shared" si="14"/>
        <v>23000</v>
      </c>
      <c r="W75" s="18">
        <v>23000</v>
      </c>
      <c r="X75" s="18"/>
      <c r="Y75" s="18"/>
      <c r="Z75" s="18"/>
    </row>
    <row r="76" spans="1:26" ht="36" customHeight="1">
      <c r="A76" s="64"/>
      <c r="B76" s="56" t="s">
        <v>64</v>
      </c>
      <c r="C76" s="32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>
        <f t="shared" si="10"/>
        <v>29000</v>
      </c>
      <c r="U76" s="18">
        <f t="shared" si="13"/>
        <v>29000</v>
      </c>
      <c r="V76" s="18">
        <f t="shared" si="14"/>
        <v>29000</v>
      </c>
      <c r="W76" s="18">
        <v>29000</v>
      </c>
      <c r="X76" s="18"/>
      <c r="Y76" s="18"/>
      <c r="Z76" s="18"/>
    </row>
    <row r="77" spans="1:26" ht="42" customHeight="1">
      <c r="A77" s="64"/>
      <c r="B77" s="56" t="s">
        <v>65</v>
      </c>
      <c r="C77" s="32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>
        <f t="shared" si="10"/>
        <v>115000</v>
      </c>
      <c r="U77" s="18">
        <f t="shared" si="13"/>
        <v>115000</v>
      </c>
      <c r="V77" s="18">
        <f t="shared" si="14"/>
        <v>115000</v>
      </c>
      <c r="W77" s="18">
        <v>115000</v>
      </c>
      <c r="X77" s="18"/>
      <c r="Y77" s="18"/>
      <c r="Z77" s="18"/>
    </row>
    <row r="78" spans="1:26" ht="26.25" customHeight="1">
      <c r="A78" s="64"/>
      <c r="B78" s="56" t="s">
        <v>66</v>
      </c>
      <c r="C78" s="32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>
        <f t="shared" si="10"/>
        <v>5800</v>
      </c>
      <c r="U78" s="18">
        <f t="shared" si="13"/>
        <v>5800</v>
      </c>
      <c r="V78" s="18">
        <f t="shared" si="14"/>
        <v>5800</v>
      </c>
      <c r="W78" s="18">
        <v>5800</v>
      </c>
      <c r="X78" s="18"/>
      <c r="Y78" s="18"/>
      <c r="Z78" s="18"/>
    </row>
    <row r="79" spans="1:26" ht="36.75" customHeight="1">
      <c r="A79" s="64"/>
      <c r="B79" s="56" t="s">
        <v>67</v>
      </c>
      <c r="C79" s="32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>
        <f t="shared" si="10"/>
        <v>29000</v>
      </c>
      <c r="U79" s="18">
        <f t="shared" si="13"/>
        <v>29000</v>
      </c>
      <c r="V79" s="18">
        <f t="shared" si="14"/>
        <v>29000</v>
      </c>
      <c r="W79" s="18">
        <v>29000</v>
      </c>
      <c r="X79" s="18"/>
      <c r="Y79" s="18"/>
      <c r="Z79" s="18"/>
    </row>
    <row r="80" spans="1:26" ht="33.75" customHeight="1">
      <c r="A80" s="64"/>
      <c r="B80" s="56" t="s">
        <v>72</v>
      </c>
      <c r="C80" s="32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>
        <f t="shared" si="10"/>
        <v>29000</v>
      </c>
      <c r="U80" s="18">
        <f t="shared" si="13"/>
        <v>29000</v>
      </c>
      <c r="V80" s="18">
        <f t="shared" si="14"/>
        <v>29000</v>
      </c>
      <c r="W80" s="18">
        <v>29000</v>
      </c>
      <c r="X80" s="18"/>
      <c r="Y80" s="18"/>
      <c r="Z80" s="18"/>
    </row>
    <row r="81" spans="1:26" ht="30" customHeight="1">
      <c r="A81" s="65"/>
      <c r="B81" s="56" t="s">
        <v>71</v>
      </c>
      <c r="C81" s="32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>
        <f t="shared" si="10"/>
        <v>75000</v>
      </c>
      <c r="U81" s="18">
        <f t="shared" si="13"/>
        <v>75000</v>
      </c>
      <c r="V81" s="18">
        <f t="shared" si="14"/>
        <v>75000</v>
      </c>
      <c r="W81" s="18">
        <v>75000</v>
      </c>
      <c r="X81" s="18"/>
      <c r="Y81" s="18"/>
      <c r="Z81" s="18"/>
    </row>
    <row r="82" spans="1:26" ht="18.75" customHeight="1">
      <c r="A82" s="47">
        <v>1</v>
      </c>
      <c r="B82" s="39">
        <v>2</v>
      </c>
      <c r="C82" s="38">
        <v>3</v>
      </c>
      <c r="D82" s="38">
        <v>4</v>
      </c>
      <c r="E82" s="38">
        <v>5</v>
      </c>
      <c r="F82" s="38">
        <v>6</v>
      </c>
      <c r="G82" s="38">
        <v>7</v>
      </c>
      <c r="H82" s="38">
        <v>8</v>
      </c>
      <c r="I82" s="38">
        <v>9</v>
      </c>
      <c r="J82" s="38">
        <v>10</v>
      </c>
      <c r="K82" s="38">
        <v>11</v>
      </c>
      <c r="L82" s="38">
        <v>12</v>
      </c>
      <c r="M82" s="38">
        <v>13</v>
      </c>
      <c r="N82" s="38">
        <v>14</v>
      </c>
      <c r="O82" s="38">
        <v>15</v>
      </c>
      <c r="P82" s="38">
        <v>16</v>
      </c>
      <c r="Q82" s="38">
        <v>17</v>
      </c>
      <c r="R82" s="38">
        <v>18</v>
      </c>
      <c r="S82" s="38">
        <v>19</v>
      </c>
      <c r="T82" s="38">
        <v>20</v>
      </c>
      <c r="U82" s="38">
        <v>21</v>
      </c>
      <c r="V82" s="38">
        <v>22</v>
      </c>
      <c r="W82" s="38">
        <v>23</v>
      </c>
      <c r="X82" s="38">
        <v>24</v>
      </c>
      <c r="Y82" s="38">
        <v>25</v>
      </c>
      <c r="Z82" s="38">
        <v>26</v>
      </c>
    </row>
    <row r="83" spans="1:26" ht="55.5" customHeight="1">
      <c r="A83" s="77">
        <v>70701</v>
      </c>
      <c r="B83" s="55" t="s">
        <v>49</v>
      </c>
      <c r="C83" s="18">
        <f>D83+E83+F83+G83+H83+I83+J83+K83+L83+M83+N83+O83+P83+Q83+S83</f>
        <v>142800</v>
      </c>
      <c r="D83" s="18"/>
      <c r="E83" s="18"/>
      <c r="F83" s="18"/>
      <c r="G83" s="18"/>
      <c r="H83" s="18"/>
      <c r="I83" s="18">
        <v>142800</v>
      </c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>
        <f t="shared" si="10"/>
        <v>78000</v>
      </c>
      <c r="U83" s="18">
        <f t="shared" si="13"/>
        <v>78000</v>
      </c>
      <c r="V83" s="18">
        <f t="shared" si="14"/>
        <v>78000</v>
      </c>
      <c r="W83" s="18"/>
      <c r="X83" s="18">
        <v>78000</v>
      </c>
      <c r="Y83" s="18"/>
      <c r="Z83" s="18"/>
    </row>
    <row r="84" spans="1:26" ht="48" customHeight="1">
      <c r="A84" s="77"/>
      <c r="B84" s="55" t="s">
        <v>39</v>
      </c>
      <c r="C84" s="18">
        <f>D84+E84+F84+G84+H84+I84+J84+K84+L84+M84+N84+O84+P84+Q84+S84</f>
        <v>0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>
        <f t="shared" si="10"/>
        <v>49640</v>
      </c>
      <c r="U84" s="18">
        <f t="shared" si="13"/>
        <v>49640</v>
      </c>
      <c r="V84" s="18">
        <f t="shared" si="14"/>
        <v>49640</v>
      </c>
      <c r="W84" s="18">
        <v>49640</v>
      </c>
      <c r="X84" s="18"/>
      <c r="Y84" s="18"/>
      <c r="Z84" s="18"/>
    </row>
    <row r="85" spans="1:26" ht="49.5" customHeight="1">
      <c r="A85" s="19">
        <v>70806</v>
      </c>
      <c r="B85" s="55" t="s">
        <v>40</v>
      </c>
      <c r="C85" s="18">
        <f>D85+E85+F85+G85+H85+I85+J85+K85+L85+M85+N85+O85+P85+Q85+S85</f>
        <v>508100</v>
      </c>
      <c r="D85" s="18"/>
      <c r="E85" s="18"/>
      <c r="F85" s="18">
        <v>91600</v>
      </c>
      <c r="G85" s="18"/>
      <c r="H85" s="18"/>
      <c r="I85" s="18">
        <v>160000</v>
      </c>
      <c r="J85" s="18"/>
      <c r="K85" s="18"/>
      <c r="L85" s="18">
        <v>180000</v>
      </c>
      <c r="M85" s="18">
        <v>12000</v>
      </c>
      <c r="N85" s="18">
        <v>63000</v>
      </c>
      <c r="O85" s="18"/>
      <c r="P85" s="18">
        <v>1500</v>
      </c>
      <c r="Q85" s="18"/>
      <c r="R85" s="18"/>
      <c r="S85" s="18"/>
      <c r="T85" s="18">
        <f>U85</f>
        <v>59500</v>
      </c>
      <c r="U85" s="18">
        <f>V85</f>
        <v>59500</v>
      </c>
      <c r="V85" s="18">
        <f>W85+X85+Y85+Z85</f>
        <v>59500</v>
      </c>
      <c r="W85" s="18">
        <v>42000</v>
      </c>
      <c r="X85" s="18"/>
      <c r="Y85" s="18">
        <v>17500</v>
      </c>
      <c r="Z85" s="18"/>
    </row>
    <row r="86" ht="21.75" customHeight="1"/>
    <row r="87" ht="27.75" customHeight="1"/>
    <row r="88" spans="3:21" ht="30.75" customHeight="1">
      <c r="C88" s="46" t="s">
        <v>74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S88" s="58" t="s">
        <v>75</v>
      </c>
      <c r="T88" s="58"/>
      <c r="U88" s="58"/>
    </row>
    <row r="90" ht="61.5" customHeight="1"/>
    <row r="91" spans="2:26" s="1" customFormat="1" ht="21">
      <c r="B91" s="12"/>
      <c r="C91" s="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7"/>
      <c r="T91" s="7"/>
      <c r="U91" s="7"/>
      <c r="V91" s="7"/>
      <c r="W91" s="7"/>
      <c r="X91" s="7"/>
      <c r="Y91" s="7"/>
      <c r="Z91" s="7"/>
    </row>
    <row r="92" spans="2:26" ht="53.25" customHeight="1">
      <c r="B92" s="14"/>
      <c r="C92" s="15"/>
      <c r="W92" s="1"/>
      <c r="X92" s="1"/>
      <c r="Y92" s="1"/>
      <c r="Z92" s="1"/>
    </row>
    <row r="93" spans="2:26" ht="18.75">
      <c r="B93" s="1"/>
      <c r="C93" s="1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"/>
      <c r="T93" s="1"/>
      <c r="U93" s="1"/>
      <c r="V93" s="1"/>
      <c r="W93" s="1"/>
      <c r="X93" s="1"/>
      <c r="Y93" s="1"/>
      <c r="Z93" s="1"/>
    </row>
  </sheetData>
  <sheetProtection/>
  <mergeCells count="29">
    <mergeCell ref="V1:X1"/>
    <mergeCell ref="A15:A17"/>
    <mergeCell ref="A19:A25"/>
    <mergeCell ref="A26:A27"/>
    <mergeCell ref="C8:S8"/>
    <mergeCell ref="A8:A11"/>
    <mergeCell ref="B8:B11"/>
    <mergeCell ref="A83:A84"/>
    <mergeCell ref="A53:A54"/>
    <mergeCell ref="A48:A52"/>
    <mergeCell ref="A68:A70"/>
    <mergeCell ref="A57:A67"/>
    <mergeCell ref="C9:C11"/>
    <mergeCell ref="D9:S10"/>
    <mergeCell ref="U10:U11"/>
    <mergeCell ref="W9:Z9"/>
    <mergeCell ref="W10:W11"/>
    <mergeCell ref="X10:X11"/>
    <mergeCell ref="Y10:Y11"/>
    <mergeCell ref="S88:U88"/>
    <mergeCell ref="U2:Y2"/>
    <mergeCell ref="A29:A42"/>
    <mergeCell ref="A72:A81"/>
    <mergeCell ref="T9:T11"/>
    <mergeCell ref="T8:Z8"/>
    <mergeCell ref="A5:Z5"/>
    <mergeCell ref="A6:Z6"/>
    <mergeCell ref="Z10:Z11"/>
    <mergeCell ref="V9:V10"/>
  </mergeCells>
  <printOptions horizontalCentered="1"/>
  <pageMargins left="0.1968503937007874" right="0.1968503937007874" top="0.7874015748031497" bottom="0.1968503937007874" header="0.31496062992125984" footer="0.196850393700787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Andrianova</cp:lastModifiedBy>
  <cp:lastPrinted>2012-10-18T13:21:09Z</cp:lastPrinted>
  <dcterms:created xsi:type="dcterms:W3CDTF">2012-09-22T16:34:20Z</dcterms:created>
  <dcterms:modified xsi:type="dcterms:W3CDTF">2012-10-24T14:09:16Z</dcterms:modified>
  <cp:category/>
  <cp:version/>
  <cp:contentType/>
  <cp:contentStatus/>
</cp:coreProperties>
</file>